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NB/"/>
    </mc:Choice>
  </mc:AlternateContent>
  <xr:revisionPtr revIDLastSave="200" documentId="11_A6DC5E4603EEB16A21D22F46D0595E71373B4B94" xr6:coauthVersionLast="47" xr6:coauthVersionMax="47" xr10:uidLastSave="{71B49151-EAAA-4169-8599-D7B173577980}"/>
  <bookViews>
    <workbookView xWindow="-110" yWindow="-110" windowWidth="19420" windowHeight="11500" activeTab="2" xr2:uid="{00000000-000D-0000-FFFF-FFFF00000000}"/>
  </bookViews>
  <sheets>
    <sheet name="Nota_final" sheetId="1" r:id="rId1"/>
    <sheet name="Informações_da_planilha" sheetId="2" state="hidden" r:id="rId2"/>
    <sheet name="Temas_nas_políticas_gerais" sheetId="3" r:id="rId3"/>
    <sheet name="Temas_nas_políticas_setoriais" sheetId="4" r:id="rId4"/>
    <sheet name="Bases_de_dados" sheetId="5" r:id="rId5"/>
    <sheet name="Monitoramento_de_riscos" sheetId="6" r:id="rId6"/>
    <sheet name="Relevância_processo_decisório" sheetId="7" r:id="rId7"/>
    <sheet name="Ações_de_mitigação_de_riscos" sheetId="8" r:id="rId8"/>
    <sheet name="Prod_fin_imp_positivo" sheetId="9" r:id="rId9"/>
    <sheet name="Portfólio_(setor)" sheetId="10" r:id="rId10"/>
    <sheet name="Portfólio_(localização)" sheetId="11" r:id="rId11"/>
    <sheet name="Portfólio_(empresa)" sheetId="12" r:id="rId12"/>
    <sheet name="Peso_fatores_ASG_portfólio" sheetId="13" r:id="rId13"/>
    <sheet name="Governança" sheetId="14" r:id="rId14"/>
    <sheet name="Controvérsias_socioambientais" sheetId="1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 l="1"/>
  <c r="J9" i="1"/>
  <c r="E70" i="9"/>
  <c r="F19" i="15"/>
  <c r="G17" i="15"/>
  <c r="E17" i="15"/>
  <c r="G15" i="15"/>
  <c r="E15" i="15"/>
  <c r="G13" i="15"/>
  <c r="E13" i="15"/>
  <c r="G11" i="15"/>
  <c r="E11" i="15"/>
  <c r="G9" i="15"/>
  <c r="E9" i="15"/>
  <c r="G7" i="15"/>
  <c r="E7" i="15"/>
  <c r="G5" i="15"/>
  <c r="E5" i="15"/>
  <c r="G3" i="15"/>
  <c r="E3" i="15"/>
  <c r="G20" i="14"/>
  <c r="E20" i="14"/>
  <c r="G18" i="14"/>
  <c r="E18" i="14"/>
  <c r="G16" i="14"/>
  <c r="E16" i="14"/>
  <c r="G14" i="14"/>
  <c r="E14" i="14"/>
  <c r="G12" i="14"/>
  <c r="E12" i="14"/>
  <c r="G10" i="14"/>
  <c r="E10" i="14"/>
  <c r="G8" i="14"/>
  <c r="E8" i="14"/>
  <c r="G6" i="14"/>
  <c r="E6" i="14"/>
  <c r="G4" i="14"/>
  <c r="E4" i="14"/>
  <c r="G2" i="14"/>
  <c r="G22" i="14" s="1"/>
  <c r="O9" i="1" s="1"/>
  <c r="E2" i="14"/>
  <c r="H15" i="13"/>
  <c r="N9" i="1" s="1"/>
  <c r="G15" i="13"/>
  <c r="H13" i="13"/>
  <c r="F13" i="13"/>
  <c r="H11" i="13"/>
  <c r="F11" i="13"/>
  <c r="H9" i="13"/>
  <c r="F9" i="13"/>
  <c r="H7" i="13"/>
  <c r="F7" i="13"/>
  <c r="H5" i="13"/>
  <c r="F5" i="13"/>
  <c r="H3" i="13"/>
  <c r="F3" i="13"/>
  <c r="H19" i="12"/>
  <c r="G19" i="12"/>
  <c r="H17" i="12"/>
  <c r="F17" i="12"/>
  <c r="H15" i="12"/>
  <c r="F15" i="12"/>
  <c r="H13" i="12"/>
  <c r="F13" i="12"/>
  <c r="H11" i="12"/>
  <c r="F11" i="12"/>
  <c r="H9" i="12"/>
  <c r="F9" i="12"/>
  <c r="H7" i="12"/>
  <c r="F7" i="12"/>
  <c r="H5" i="12"/>
  <c r="F5" i="12"/>
  <c r="H3" i="12"/>
  <c r="F3" i="12"/>
  <c r="F9" i="11"/>
  <c r="D9" i="11"/>
  <c r="C9" i="11"/>
  <c r="B9" i="11"/>
  <c r="F7" i="11"/>
  <c r="F5" i="11"/>
  <c r="F3" i="11"/>
  <c r="F9" i="10"/>
  <c r="E9" i="10"/>
  <c r="D9" i="10"/>
  <c r="C9" i="10"/>
  <c r="B9" i="10"/>
  <c r="F7" i="10"/>
  <c r="F5" i="10"/>
  <c r="F3" i="10"/>
  <c r="D70" i="9"/>
  <c r="E68" i="9"/>
  <c r="E66" i="9"/>
  <c r="E64" i="9"/>
  <c r="E62" i="9"/>
  <c r="E60" i="9"/>
  <c r="E58" i="9"/>
  <c r="E56" i="9"/>
  <c r="E54" i="9"/>
  <c r="E52" i="9"/>
  <c r="E50" i="9"/>
  <c r="E48" i="9"/>
  <c r="E46" i="9"/>
  <c r="E44" i="9"/>
  <c r="E42" i="9"/>
  <c r="E40" i="9"/>
  <c r="E38" i="9"/>
  <c r="E36" i="9"/>
  <c r="E34" i="9"/>
  <c r="E32" i="9"/>
  <c r="E30" i="9"/>
  <c r="E28" i="9"/>
  <c r="E26" i="9"/>
  <c r="E24" i="9"/>
  <c r="E22" i="9"/>
  <c r="E20" i="9"/>
  <c r="E18" i="9"/>
  <c r="E16" i="9"/>
  <c r="E14" i="9"/>
  <c r="E12" i="9"/>
  <c r="E10" i="9"/>
  <c r="E8" i="9"/>
  <c r="E6" i="9"/>
  <c r="E4" i="9"/>
  <c r="E2" i="9"/>
  <c r="F16" i="8"/>
  <c r="G14" i="8"/>
  <c r="G12" i="8"/>
  <c r="G10" i="8"/>
  <c r="G8" i="8"/>
  <c r="G6" i="8"/>
  <c r="G4" i="8"/>
  <c r="G2" i="8"/>
  <c r="E5" i="7"/>
  <c r="D15" i="6"/>
  <c r="C15" i="6"/>
  <c r="B15" i="6"/>
  <c r="E15" i="6" s="1"/>
  <c r="G9" i="1" s="1"/>
  <c r="E14" i="6"/>
  <c r="D13" i="6"/>
  <c r="C13" i="6"/>
  <c r="B13" i="6"/>
  <c r="G88" i="5"/>
  <c r="F88" i="5"/>
  <c r="E88" i="5"/>
  <c r="D88" i="5"/>
  <c r="C88" i="5"/>
  <c r="B88" i="5"/>
  <c r="H86" i="5"/>
  <c r="H84" i="5"/>
  <c r="H82" i="5"/>
  <c r="H80" i="5"/>
  <c r="H78" i="5"/>
  <c r="H76" i="5"/>
  <c r="H72" i="5"/>
  <c r="H70" i="5"/>
  <c r="H68" i="5"/>
  <c r="H66" i="5"/>
  <c r="H64" i="5"/>
  <c r="H62" i="5"/>
  <c r="H60" i="5"/>
  <c r="H58" i="5"/>
  <c r="H56" i="5"/>
  <c r="H54" i="5"/>
  <c r="H52" i="5"/>
  <c r="H50" i="5"/>
  <c r="H48" i="5"/>
  <c r="H46" i="5"/>
  <c r="H44" i="5"/>
  <c r="H42" i="5"/>
  <c r="H40" i="5"/>
  <c r="H38" i="5"/>
  <c r="H36" i="5"/>
  <c r="H34" i="5"/>
  <c r="H32" i="5"/>
  <c r="H30" i="5"/>
  <c r="H28" i="5"/>
  <c r="H26" i="5"/>
  <c r="H24" i="5"/>
  <c r="H22" i="5"/>
  <c r="H20" i="5"/>
  <c r="H18" i="5"/>
  <c r="H16" i="5"/>
  <c r="H14" i="5"/>
  <c r="H12" i="5"/>
  <c r="H10" i="5"/>
  <c r="H8" i="5"/>
  <c r="H6" i="5"/>
  <c r="H4" i="5"/>
  <c r="H2" i="5"/>
  <c r="D58" i="4"/>
  <c r="C58" i="4"/>
  <c r="D56" i="4"/>
  <c r="D54" i="4"/>
  <c r="D52" i="4"/>
  <c r="D50" i="4"/>
  <c r="D48" i="4"/>
  <c r="D46" i="4"/>
  <c r="D44" i="4"/>
  <c r="D42" i="4"/>
  <c r="D40" i="4"/>
  <c r="D38" i="4"/>
  <c r="D36" i="4"/>
  <c r="D34" i="4"/>
  <c r="D32" i="4"/>
  <c r="D30" i="4"/>
  <c r="D28" i="4"/>
  <c r="D26" i="4"/>
  <c r="D24" i="4"/>
  <c r="D22" i="4"/>
  <c r="D20" i="4"/>
  <c r="D18" i="4"/>
  <c r="D16" i="4"/>
  <c r="D14" i="4"/>
  <c r="D12" i="4"/>
  <c r="D10" i="4"/>
  <c r="D8" i="4"/>
  <c r="D6" i="4"/>
  <c r="D4" i="4"/>
  <c r="D2" i="4"/>
  <c r="C58" i="3"/>
  <c r="D56" i="3"/>
  <c r="D54" i="3"/>
  <c r="D52" i="3"/>
  <c r="D50" i="3"/>
  <c r="D48" i="3"/>
  <c r="D46" i="3"/>
  <c r="D44" i="3"/>
  <c r="D42" i="3"/>
  <c r="D40" i="3"/>
  <c r="D38" i="3"/>
  <c r="D36" i="3"/>
  <c r="D34" i="3"/>
  <c r="D32" i="3"/>
  <c r="D30" i="3"/>
  <c r="D28" i="3"/>
  <c r="D26" i="3"/>
  <c r="D24" i="3"/>
  <c r="D22" i="3"/>
  <c r="D20" i="3"/>
  <c r="D18" i="3"/>
  <c r="D16" i="3"/>
  <c r="D14" i="3"/>
  <c r="D12" i="3"/>
  <c r="D10" i="3"/>
  <c r="D8" i="3"/>
  <c r="D6" i="3"/>
  <c r="D4" i="3"/>
  <c r="D2" i="3"/>
  <c r="D58" i="3" s="1"/>
  <c r="D9" i="1" s="1"/>
  <c r="M9" i="1"/>
  <c r="L9" i="1"/>
  <c r="K9" i="1"/>
  <c r="H9" i="1"/>
  <c r="F9" i="1"/>
  <c r="E9" i="1"/>
  <c r="G19" i="15" l="1"/>
  <c r="H88" i="5"/>
  <c r="G16" i="8"/>
  <c r="I9" i="1" s="1"/>
  <c r="D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0" authorId="0" shapeId="0" xr:uid="{00000000-0006-0000-0000-000001000000}">
      <text>
        <r>
          <rPr>
            <sz val="12"/>
            <color rgb="FF000000"/>
            <rFont val="Calibri"/>
            <family val="2"/>
            <scheme val="minor"/>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900-000001000000}">
      <text>
        <r>
          <rPr>
            <sz val="12"/>
            <color rgb="FF000000"/>
            <rFont val="Calibri"/>
            <family val="2"/>
            <scheme val="minor"/>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A00-000001000000}">
      <text>
        <r>
          <rPr>
            <sz val="12"/>
            <color rgb="FF000000"/>
            <rFont val="Calibri"/>
            <family val="2"/>
            <scheme val="minor"/>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H15" authorId="0" shapeId="0" xr:uid="{00000000-0006-0000-0E00-000001000000}">
      <text>
        <r>
          <rPr>
            <sz val="12"/>
            <color rgb="FF000000"/>
            <rFont val="Calibri"/>
            <family val="2"/>
            <scheme val="minor"/>
          </rPr>
          <t xml:space="preserve">Menor nota, mais controvérsias
</t>
        </r>
      </text>
    </comment>
  </commentList>
</comments>
</file>

<file path=xl/sharedStrings.xml><?xml version="1.0" encoding="utf-8"?>
<sst xmlns="http://schemas.openxmlformats.org/spreadsheetml/2006/main" count="454" uniqueCount="318">
  <si>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</si>
  <si>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</si>
  <si>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</si>
  <si>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</si>
  <si>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</si>
  <si>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</si>
  <si>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</si>
  <si>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</si>
  <si>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</si>
  <si>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</si>
  <si>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</si>
  <si>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</si>
  <si>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</si>
  <si>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</si>
  <si>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</si>
  <si>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</si>
  <si>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</si>
  <si>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</si>
  <si>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</si>
  <si>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</si>
  <si>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</si>
  <si>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</si>
  <si>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</si>
  <si>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</si>
  <si>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</si>
  <si>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</si>
  <si>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</si>
  <si>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Como pontuar?</t>
  </si>
  <si>
    <t xml:space="preserve"> </t>
  </si>
  <si>
    <t xml:space="preserve">Consta como princípio da PRSAC (p. 2): "Apoio à transição para uma economia de baixo carbono e contribuição à mitigação de impactos associados à mudança climática". 
 </t>
  </si>
  <si>
    <t>A PNMC define adaptação como as “iniciativas e medidas para reduzir a vulnerabilidade dos sistemas naturais e humanos frente aos efeitos atuais e esperados da mudança do clima”. Ações de adaptação pode se dar por meio da mudança de arranjos institucionais, por meio de inovações tecnológicas, ou ainda em decorrência de fenômenos de característica econômica ou jurídica. Alguns exemplos de medidas de adaptação são: preparação de avaliações de risco, melhoria nas práticas de agricultura em regiões de maior incidência de seca, construção de barreiras para proteção contra aumento do nível do mar, desenvolvimento de sistemas de alerta preventivo, melhoria na cobertura de seguros ou desenvolvimento de redes de segurança social.</t>
  </si>
  <si>
    <t>2. Matriz energética</t>
  </si>
  <si>
    <t xml:space="preserve">Consta como princípio da PRSAC (p. 2): "Apoio à transição para uma economia de baixo carbono e contribuição à mitigação de impactos associados à mudança climática"; (p.3): "Fomentar o uso de fontes renováveis para geração de energia". </t>
  </si>
  <si>
    <t>Consta na Política de INtegridade e Ética (p. 10): "Promoção do desenvolvimento sustentável na concessão do crédito e no apoio financeiro a projetos de diferentes naturezas, primando pela busca contínua do equilíbrio econômico, financeiro, social e ambiental"a afirmação ampla, pouco específica que trata da concessão de crédito e financimaneto apenas, não fala sobre investimentos.</t>
  </si>
  <si>
    <t>3. Eficiência energética</t>
  </si>
  <si>
    <t>Nada consta</t>
  </si>
  <si>
    <t>4. Impactos na biodiversidade terrestre</t>
  </si>
  <si>
    <t>O tema não foi mencionado na PRSAC. O tema consta no Relatório de Sustentabilidade (p. 35, 52 e 113), principalmente no que concerne a concessão de crédito, figurando na lista de riscos mapeados e avaliados e também como questão-foco nos pactos, acordos, compromissos e iniciativas nacionais ou internacionais de natureza social, ambiental ou climática dos quais o banco é signatário. Consta na Política Corporativa de Gestão de Riscos (p. 29), ao tratar-se da definição de risco ambiental: "Conduta ou atividade irregular, ilegal ou criminosa contra a fauna ou a flora, incluindo desmatamento, provocação de incêndio em mata ou floresta, degradação de biomas ou da biodiversidade e prática associada a tráfico, crueldade, abuso ou maus-tratos contra animais"</t>
  </si>
  <si>
    <t>5. Poluição de água doce</t>
  </si>
  <si>
    <t>O tema não foi mencionado na PRSAC. O tema consta no Relatório de Sustentabilidade (p. 35, 36, 43, 57 e 58), principalmente no que concerne a concessão de crédito, figurando na lista de riscos mapeados e avaliados e também como questão-foco nos pactos, acordos, compromissos e iniciativas nacionais ou internacionais de natureza social, ambiental ou climática dos quais o banco é signatário. Water Finance Coalition e water.org (água).</t>
  </si>
  <si>
    <t>6. Eficiência hídrica</t>
  </si>
  <si>
    <t>Consta como princípio da PRSAC (p. 3): Contribuir para a segurança hídrica na área de atuação do Banco, em especial no semiárido. Não há menção ao tema nos demais documentos relacionados às políticas gerais, diretrizes ou adesões a compromissos.</t>
  </si>
  <si>
    <t>7. Poluição marítima</t>
  </si>
  <si>
    <t xml:space="preserve">Consta na Política Corporativa de Gestão de Riscos (p. 29), que trata da definição de risco ambiental e cita este tema, especificamente: "Desastre ambiental resultante de intervenção humana, relativamente à degradação do meio ambiente, incluindo rompimento de barragem, acidente nuclear ou derramamento de produtos químicos ou resíduos no solo ou nas águas"  O tema não foi mencionado na PRSAC. </t>
  </si>
  <si>
    <t>8. Poluição do solo</t>
  </si>
  <si>
    <t>Consta na Política Corporativa de Gestão de Riscos (p. 29) ao tratar da definição de risco ambiental e cita este tema, especificamente; na página seguinte (p. 30) trata das diretrizes específicas de gestão dos riscos ambientais. O tema não foi mencionado na PRSAC. Porém consta, superficialmente, no Relatório de Sustentabilidade, principalmente no que concerne à concessão de crédito, figurando na lista (p.35) de riscos mapeados e também (p. 58) na descrição das diretrizes que governam licitações e contratações diretas (poluição do solo).</t>
  </si>
  <si>
    <t>9. Uso eficiente do solo para fins agrícolas</t>
  </si>
  <si>
    <t>Embora não mencionado explicitamente, o uso eficiente do solo para fins agrícolas está implícito no princípio que consta da PRSAC (p. 3): Apoiar a agricultura familiar e o agronegócio sustentável, em especial a agroecologia, a agricultura orgânica, a agricultura de baixo carbono, metodologias produtivas regenerativas, a convivência com o semiárido, o combate à desertificação, bem como o reflorestamento e a recuperação ambiental de áreas degradadas".</t>
  </si>
  <si>
    <t>10. Poluição atmosférica</t>
  </si>
  <si>
    <t>Consta na Política Corporativa de Gestão de Riscos (p. 29) trata da definição de risco ambiental e cita este tema, especificamente. O tema não foi mencionado na PRSAC. Não há menção ao tema nos demais documentos relacionados às políticas gerais, diretrizes ou adesões a compromissos.</t>
  </si>
  <si>
    <t>11. Gestão adequada de resíduos sólidos</t>
  </si>
  <si>
    <t xml:space="preserve">Consta como princípio da PRSAC (p. 4): "Estabelecer procedimentos e medidas visando ao uso de recursos e serviços de maneira sustentável, destinar corretamente os resíduos". </t>
  </si>
  <si>
    <t>12. Uso eficiente de matéria-prima poluente ou sujeita a provável escassez</t>
  </si>
  <si>
    <t>O tema não foi mencionado na PRSAC. Não há menção ao tema nos demais documentos relacionados às políticas gerais, diretrizes ou adesões a compromissos.</t>
  </si>
  <si>
    <t>13. Trabalho análogo ao escravo</t>
  </si>
  <si>
    <t>O tema é mencionado na PRSAC (p. 4) apenas com relação a crédito, termos de parceria, acordos, convênios, e contratos; no Código de Conduta Ética (p. 10), consta do item XIII: "a exploração do trabalho infantil e a utilização do trabalho análogo à escravidão são práticas repudiadas" e (p. 13) orientação para empregados "absterem de realizar negócios com clientes que exploram trabalho infantil e escravo. Tb é abordado na Diretriz de Investimento Sustentável.
 Compromisso voluntário: Pacto Global.</t>
  </si>
  <si>
    <t>14. Trabalho infantil irregular</t>
  </si>
  <si>
    <t>O tema do trabalho infantil é mencionado na PRSAC (p. 4) e na Diretriz de Investimento Sustentável. Compromisso voluntário: Pacto Global.</t>
  </si>
  <si>
    <t>15. Gestão da saúde no trabalho</t>
  </si>
  <si>
    <t>O tema não foi mencionado na PRSAC, mas consta na Política Corporativa de Gestão de Riscos (p. 27) : "Para fins de gestão do risco social no Banco do Nordeste, os seguintes eventos podem sinalizar a ocorrência de danos sociais:...Não observância da legislação previdenciária ou trabalhista, incluindo a legislação referente à saúde e segurança do trabalho..."</t>
  </si>
  <si>
    <t>16. Gestão da segurança no trabalho</t>
  </si>
  <si>
    <t xml:space="preserve">17. Nível de desigualdade salarial </t>
  </si>
  <si>
    <t>18. Saúde, segurança e outros direitos do consumidor</t>
  </si>
  <si>
    <t>O tema não foi mencionado na PRSAC ou nos demais documentos relacionados às políticas gerais, diretrizes ou adesões a compromissos.</t>
  </si>
  <si>
    <t>19. Impactos em comunidades tradicionais</t>
  </si>
  <si>
    <t>Consta na PRSAC (p. 3) menção ao tema frente à análise de propostas de financiamento (concessão de crédito): "Considerar na análise das propostas de financiamento as especificidades, fragilidades e restrições legais relacionadas a Unidades de Conservação, bem como a terras indígenas, povos tradicionais, territórios quilombolas e comunidades afetadas por projetos de infraestrutura".</t>
  </si>
  <si>
    <t>20. Riscos à saúde e segurança da comunidade em geral</t>
  </si>
  <si>
    <t>O tema não foi mencionado na PRSAC nem nos demais documentos relacionados às políticas gerais, diretrizes ou adesões a compromissos.</t>
  </si>
  <si>
    <t>21. Riscos e impactos no desenvolvimento local</t>
  </si>
  <si>
    <t>O tema dos riscos e impactos no desenvolvimento local não foi mencionado diretamente na PRSAC, mas o foco no local, no impacto e no desenvolvimento aparece como princípio (p.2): "Promoção de inovação social e tecnológica para o semiárido brasileiro"; e "Contribuição de impacto positivo e mitigação dos impactos negativos de seus produtos, serviços, atividades e processos"; e "Promoção da inclusão social e da inserção produtiva em bases social, ambiental e climática sustentáveis"; e também como diretriz (p. 3): "Estimular o desenvolvimento territorial e espacialmente distribuído".</t>
  </si>
  <si>
    <t>22. Discriminação de gênero</t>
  </si>
  <si>
    <t>Consta como princípio na PRSAC (p.2): "Respeito e promoção da diversidade, equidade e inclusão em seus negócios, atividades e processos e na relação com partes interessadas"; e como diretrizes da PRSAC (p. 3): "Apoiar projetos para inclusão social de indivíduos e grupos em situação de risco e vulnerabilidade social"; 
 Compromisso voluntário: Pacto Global.</t>
  </si>
  <si>
    <t>Abordagem parcial do tema? As diversas categorias estão inclídas implicitamente em declarações que falam do combate a todo tipo de discriminação. Porém, seria recomendável endereçar cada uma diretamente (citando-as, pelo menos).</t>
  </si>
  <si>
    <t>23. Discriminação étnica ou sexual</t>
  </si>
  <si>
    <t>24. Inclusão de pessoas com deficiência</t>
  </si>
  <si>
    <t>Sem menção específica às pessoas com deficiência, o tema consta implicitamente como princípio na PRSAC (p. 2): "Respeito e promoção da diversidade, equidade e inclusão em seus negócios, atividades e processos e na relação com partes interessadas"; e como diretrizes da PRSAC (p. 3): "Apoiar projetos para inclusão social de indivíduos e grupos em situação de risco e vulnerabilidade social".
Consta na Política Corporativa de Gestão de Riscos (p.26) que trata da definição de risco social e cita este tema: "Para fins de gestão do risco social no Banco do Nordeste, os seguintes eventos podem sinalizar a ocorrência de danos sociais: Ato de assédio, de discriminação ou de preconceito com base em atributos pessoais, tais como etnia, raça, cor, condição socioeconômica, situação familiar, nacionalidade, idade, sexo, orientação sexual, identidade de gênero, religião, crença, deficiência, condição genética ou de saúde e posicionamento ideológico ou político</t>
  </si>
  <si>
    <t>25. Riscos para o patrimônio cultural</t>
  </si>
  <si>
    <t>Consta na Política Corporativa de Gestão de Riscos (p. 27) que trata da definição de risco social ("Ato lesivo ao patrimônio público, ao patrimônio histórico, ao patrimônio cultural ou à ordem urbanística;")
 O tema não é mencionado na PRSAC.</t>
  </si>
  <si>
    <t>26. Questões concorrenciais</t>
  </si>
  <si>
    <t>O tema não foi mencionado na PRSAC.</t>
  </si>
  <si>
    <t>27. Responsabilidade tributária</t>
  </si>
  <si>
    <t>28. Prevenção e combate à corrupção</t>
  </si>
  <si>
    <t>Consta como princípio da PRSAC (p.2): "Atuação pautada na ética, integridade e transparência em seus negócios, atividades e processos de trabalho e na relação com as partes interessadas"; e como diretriz da PRSAC (p. 3): "Atuar no relacionamento com suas partes interessadas de acordo com a Política de Integridade e Ética, a Política de Prevenção e Combate à Lavagem de Dinheiro e o Código de Conduta Ética e Integridade do Banco do Nordeste". 
 Compromisso voluntário: Pacto Global.</t>
  </si>
  <si>
    <t>TOTAL</t>
  </si>
  <si>
    <t>Máximo de 3</t>
  </si>
  <si>
    <t>PRSAC (Política de Responsabilidade Social Ambiental e Climática)</t>
  </si>
  <si>
    <t>Diretriz de Investimento Sustentável</t>
  </si>
  <si>
    <t>Política Corporativa de Gestão de Riscos (aprovada em 2022)</t>
  </si>
  <si>
    <t>Inclusão em política setorial ou em política temática (0 a 7)</t>
  </si>
  <si>
    <t>Não foram encontradas políticas setoriais e o tema não foi mencionado em políticas temáticas ou outros documentos disponibilizados no site.</t>
  </si>
  <si>
    <t>Não foram encontradas políticas setoriais e o tema não foi mencionado em políticas temáticas porém consta na "Relação de Atividades e Setores Economicos com restrições" a vedação ao financiamento de energia termelétrica oriunda de carvão mineral e óleo derivado de petróleo. e, sobre Carvão mineral: Vedação ao financiamento da extração de carvão mineral destinado à geração de energia termelétrica.</t>
  </si>
  <si>
    <t>5. Poluição água doce</t>
  </si>
  <si>
    <t>Não foram encontradas políticas setoriais porém, na "Relação de Atividades e Setores com Restrições" (p.1) consta, para "Empreendimentos, de quaisquer atividades ou setores econômicos" a "Vedação ao financiamento de empreendimentos, de quaisquer atividades ou setores econômicos, de pessoas físicas ou jurídicas, controladoras ou não, que mantenham ou tenham mantido trabalhadores em condições degradantes de trabalho ou análogas ao trabalho escravo, inscritas no Cadastro de Empregadores instituído pela Portaria Interministerial do Ministério do Trabalho e Previdência Social e das Mulheres nº 4, de 11 de maio de 2016, ou outra que venha a substituí-la, observada a Portaria do MI nº 1.150, de 18 de novembro de 2003".</t>
  </si>
  <si>
    <t>Não foram encontradas políticas setoriais e o tema não foi mencionado em políticas temáticas porém consta, na Relação de Atividades e Setores Sujeitos a Restrição", (p.2) Pesquisa e cultivo de organismos geneticamente modificados (OGMs): Vedação ao financiamento de pesquisa e cultivo de organismos geneticamente modificados (OGMs) nas terras indígenas e áreas de unidades de conservação, exceto nas áreas de proteção ambiental onde houver autorização pelo órgão ambiental competente ou mediante plano de manejo. outros documentos disponibilizados no site; e (p.3) referente a cana de açúcar e derivados: Vedação ao financiamento rural ou agroindustrial para plantio, renovação ou custeio de lavouras ou industrialização de cana-de-açúcar destinada à produção de etanol, demais biocombustíveis derivados da cana-de-açúcar e açúcar, exceto açúcar mascavo, se o financiamento se destinar a novas áreas de plantio ou à expansão das existentes em 28/10/2009, em terras indígenas, etc."</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</si>
  <si>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</si>
  <si>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</si>
  <si>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</si>
  <si>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</si>
  <si>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</si>
  <si>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</si>
  <si>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</si>
  <si>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</si>
  <si>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</si>
  <si>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</si>
  <si>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</si>
  <si>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</si>
  <si>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</si>
  <si>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</si>
  <si>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</si>
  <si>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</si>
  <si>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</si>
  <si>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</si>
  <si>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</si>
  <si>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</si>
  <si>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</si>
  <si>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</si>
  <si>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</si>
  <si>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</si>
  <si>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</si>
  <si>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</si>
  <si>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</si>
  <si>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</si>
  <si>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</si>
  <si>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</si>
  <si>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</si>
  <si>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</si>
  <si>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</si>
  <si>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</si>
  <si>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</si>
  <si>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</si>
  <si>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</si>
  <si>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</si>
  <si>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</si>
  <si>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</si>
  <si>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</si>
  <si>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</si>
  <si>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</si>
  <si>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</si>
  <si>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</si>
  <si>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</si>
  <si>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</si>
  <si>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</si>
  <si>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</si>
  <si>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</si>
  <si>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</si>
  <si>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</si>
  <si>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Conforme consta da PRSAC e de seu Plano de Ação, o BNB não adota diligências socioambientais e climáticas para a realização de investimentos</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</si>
  <si>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</si>
  <si>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</si>
  <si>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</si>
  <si>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</si>
  <si>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t>
  </si>
  <si>
    <t>Semestral ou menor</t>
  </si>
  <si>
    <t>Consta na política de gestão de riscos dos fundos de investimentos, como premissa fundamental, (p.2) que é preciso "observância aos princípios e diretrizes previstas na Política Corporativa de Gestão de Riscos, inclusive quanto aqueles relacionados à gestão dos riscos sociais, ambientais e climáticos e à Política de Responsabilidade Social, Ambiental e Climática (PRSAC)"; e em seguida  (p. 6)  que as informações sobre exposição a riscos dos fundos de investimento devem compor os relatórios elaborados pelo Ambiente de Gestão de Riscos deverão ter periodicidade mínima mensal.</t>
  </si>
  <si>
    <t>Anual</t>
  </si>
  <si>
    <t>Consta no Framework de Financiamento Sustentável, (p. 27): o rating dos clientes de grande porte considera aspectos de gestão RSAC, com avaliação realizada, no mínimo, anualmente.</t>
  </si>
  <si>
    <t>Bienal</t>
  </si>
  <si>
    <t>Apenas quando tem conhecimento de fato novo relevante ou quando se refere a único ou poucos temas</t>
  </si>
  <si>
    <t>Não adota</t>
  </si>
  <si>
    <t>Total</t>
  </si>
  <si>
    <t>Máximo de 10</t>
  </si>
  <si>
    <t>Consta na política de gestão de riscos dos fundos de investimentos, como premissa fundamental, (p.2) que é preciso "observância aos princípios e diretrizes previstas na Política Corporativa de Gestão de Riscos, inclusive quanto aqueles relacionados à gestão dos riscos sociais, ambientais e climáticos e à Política de Responsabilidade Social, Ambiental e Climática (PRSAC)"; e em seguida  (p. 6)  que as informações sobre exposição a riscos dos fundos de investimento devem compor os relatórios elaborados pelo Ambiente de Gestão de Riscos deverão ter periodicidade mínima mensal e ser encaminhados às instâncias a seguir: a) Comitê de Gestão de Riscos e de Capital do Banco do Nordeste; e b) Comitê de Investimentos de Recursos de Terceiros do Banco do Nordeste; e na (p. 17): "São vedados investimentos em setores e companhias que não condizem com os princípios e diretrizes dessa PRSAC."</t>
  </si>
  <si>
    <t>Consta no GRSAC-2023, (p. 8-9): "Compete ao Ambiente de Gestão de Riscos realizar o monitoramento dos níveis de exposição a risco social, ambiental e climático sob a ótica corporativa. Referido monitoramento é formalizado por meio do “Relatório de Gerenciamento Integrado de Riscos – GIR” que, em 2023, foi elaborado e apresentado mensalmente à Diretoria Executiva e ao Comitê de Sustentabilidade, Riscos e de Capital, e trimestralmente ao Conselho de Administração. O relatório de gerenciamento integrado de riscos tem por finalidade registrar e submeter às demais unidades que compõem a estrutura de gerenciamento de riscos, o resultado do gerenciamento dos riscos considerados relevantes para o Banco, à luz do que estabelece a Resolução CMN nº 4.557/2017. O relatório contém o detalhamento sobre o comportamento dos indicadores definidos na Declaração de Apetite a Riscos do Banco, assim como informações sobre o monitoramento de outros aspectos acerca dos riscos considerados relevantes, inclusive os de origem social, ambiental e climática."</t>
  </si>
  <si>
    <t>Consta no GRSAC-2023, (p. 14): O monitoramento dos indicadores da estratégia ambiental, social e de governança (ASG) do Banco é realizado semestralmente por meio do Relatório de Resultados dos Indicadores da Estratégia ASG disponibilizado pelo Ambiente de Políticas de Desenvolvimento Sustentável, a partir de informações fornecidas pelas unidades organizacionais responsáveis pelo tema tratado por cada indicador.</t>
  </si>
  <si>
    <t>GRAU DE RELEVÂNCIA</t>
  </si>
  <si>
    <t>Negativa de investimento ou desinvestimentos em razão de riscos socioambientais (percentual nos últimos 2 anos)</t>
  </si>
  <si>
    <t>Baixo - 0 ou 1 ponto</t>
  </si>
  <si>
    <t>Médio - 2 ou 3 pontos</t>
  </si>
  <si>
    <t>Alto - 4 ou 5 pontos</t>
  </si>
  <si>
    <t>0 a 5%</t>
  </si>
  <si>
    <t>5 a 10%</t>
  </si>
  <si>
    <t>Maior que 10%</t>
  </si>
  <si>
    <t>Máximo de 5</t>
  </si>
  <si>
    <t>Não há informações sobre resultados (% de negativas) devido à aplicação de critérios e processos decisórios ESG à gestão de investimentos.</t>
  </si>
  <si>
    <t>AÇÃO ADOTADA</t>
  </si>
  <si>
    <t>Todos os setores econômicos sujeitos a licenciamento ambiental - até 10 pontos</t>
  </si>
  <si>
    <t>Apenas setores econômicos com maior risco socioambiental  - até 8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</si>
  <si>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</si>
  <si>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</si>
  <si>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</si>
  <si>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Plano de ação ou outro compromisso c/ prazos e metas claros para operações da própria empresa investida</t>
  </si>
  <si>
    <t>Plano de ação ou outro compromisso c/ prazos e metas claros para cadeia de valor da empresa investida</t>
  </si>
  <si>
    <t>Transparência quanto ao voto em matérias ASG (presença + teor do voto)</t>
  </si>
  <si>
    <t>Existe transparência quanto aos votos, mas as matérias ASG não são consideradas de presença obrigatória nas assembleias-gerais (https://www.bnb.gov.br/fundos-de-investimento/informacoes-legais)</t>
  </si>
  <si>
    <t>Proposições em matéria ASG em Assembleias-gerais</t>
  </si>
  <si>
    <t>Engajamento individual (Diretoria, Conselho de Administração, Depto. de Sustentabilidade)</t>
  </si>
  <si>
    <t>As atividades de engajamento corporativo têm como objetivo influenciar a estratégia das companhias investidas em direção às melhores práticas de sustentabilidade. Dentre essas ações, destaca-se a participação em reuniões de apresentação de resultados e em assembleias de acionistas, não excluindo a possibilidade de reuniões individuais com representantes de empresas e ações de engajamento coletivo com outros investidores. Essas interações poderão influenciar as decisões de investimento e/ou desinvestimento.</t>
  </si>
  <si>
    <t>Engajamento coletivo com outros investidores</t>
  </si>
  <si>
    <t>Existência de indicadores específicos para mensuração de impacto (indicando-se quais são)</t>
  </si>
  <si>
    <t>Percentual no portfólio de investimentos</t>
  </si>
  <si>
    <t>Educação e/ou empregabilidade para população de baixa renda</t>
  </si>
  <si>
    <t xml:space="preserve">Consta do Framework de Financiamento Sustentável (pg. 21) o financiamento a infraestrutura, materiais e insumos para escolas públicas localizadas em Municípios vulneráveis. </t>
  </si>
  <si>
    <t xml:space="preserve">Adaptação a riscos climáticos físicos </t>
  </si>
  <si>
    <t xml:space="preserve">Produção, geração ou distribuição de energia elétrica de baixo carbono (exclui grandes hidrelétricas) </t>
  </si>
  <si>
    <t>O Framework de Financiamento Sustentável inclui Energias Renováveis, com indicadores de impacto (p. 17)</t>
  </si>
  <si>
    <t>Eficiência energética</t>
  </si>
  <si>
    <t>O Framework de Financiamento Sustentável inclui Eficiência Energética, com indicadores de impacto (p. 17)</t>
  </si>
  <si>
    <t>Produção de combustíveis de baixo carbono /aquisição de veículos de baixo carbono</t>
  </si>
  <si>
    <t>O Framework (p. 20) inclui aquisição de veículos elétricos e projetos de transporte público eletrificado (metrô, VLT, teleférico)</t>
  </si>
  <si>
    <t>Infraestrutura de mobilidade urbana ativa</t>
  </si>
  <si>
    <t>O Framework de Financiamento Sustentável inclui projetos para a construção, extensão e melhoria de ciclovias, passagens de pedestres e calçadas</t>
  </si>
  <si>
    <t>Biodiversidade terrestre (mitigação de riscos)</t>
  </si>
  <si>
    <t>O Framework de Financiamento Sustentável inclui Agricultura Sustentável (p. 15),  Agricultura e Floresta Sustentável Certificada (p. 16) e Conservação da Biodiversidade Terrestre e Aquática (p. 16), com critérios de elegibilidade e indicadores de impacto</t>
  </si>
  <si>
    <t>Biodiversidade terrestre (restauração)</t>
  </si>
  <si>
    <t>Preservação da biodiversidade e/ou mitigação de riscos de poluição de água doce</t>
  </si>
  <si>
    <t>O Framework de Financiamento Sustentável inclui Conservação da Biodiversidade Terrestre e Aquática (p. 16), com critérios de elegibilidade e indicadores de impacto</t>
  </si>
  <si>
    <t>Descontaminação de água doce</t>
  </si>
  <si>
    <t>Eficiência hídrica</t>
  </si>
  <si>
    <t xml:space="preserve">No Framework de Financiamento Sustentável, no item Saneamento, exige-se redução de ao menos 20% do uso de água ( </t>
  </si>
  <si>
    <t>Preservação da biodiversidade e/ou mitigação de riscos de poluição marítima</t>
  </si>
  <si>
    <t>Restauração de ecossistemas marinhos</t>
  </si>
  <si>
    <t>Mitigação de riscos de poluição do solo ou uso eficiente do solo para fins agrícolas</t>
  </si>
  <si>
    <t xml:space="preserve">Consta no Relatório Resultados de Indicadores ASG, (p. 3), os indicadores Financiamento à agricultura familiar e Financiamento ao agronegócio sustentável (contabiliza apenas recursos do FNE) - Valores destinados a operações sustentáveis no agronegócio. No Relatório de Sustentabilidade, (p. 5), consta: "A participação no desenvolvimento sustentável contou também com ... R$ 6,64 bilhões para agricultura familiar, que tem uma contribuição positiva de natureza social e ambiental muito significativa". </t>
  </si>
  <si>
    <t>Descontaminação do solo</t>
  </si>
  <si>
    <t>Mitigação de riscos de poluição atmosférica</t>
  </si>
  <si>
    <t>Uso eficiente de matéria-prima</t>
  </si>
  <si>
    <t>Gestão adequada de resíduos sólidos (prevenção de poluição)</t>
  </si>
  <si>
    <t>Consta do Framework de Financiamento Sustentável (p. 19) a elegibilidade de projetos de gerenciamento de resídouos, incluindo compostagem, reciclagem, reutilização e geração de energia</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</si>
  <si>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</si>
  <si>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</si>
  <si>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</si>
  <si>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</si>
  <si>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</si>
  <si>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</si>
  <si>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</si>
  <si>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Construção, reforma, ampliação ou melhoria de infraestrutura e aquisição de materiais e insumos para unidades de saúde públicas, privadas conveniadas ao SUS ou privadas localizadas em Municípios vulneráveis</t>
  </si>
  <si>
    <t>Saúde e segurança do consumidor</t>
  </si>
  <si>
    <t>Desenvolvimento local (inclui turismo sustentável)/ apoio a MPMEs</t>
  </si>
  <si>
    <t>Consta do Framework de Financiamento Sustentável o financiamento a MEI, micro, pequenas e médias empresas (p. 23), com indicadores de elegibiidade focados em regiões e pessoas vulneráveis. Também consta o Turismo Sustentável (ecoturismo), com critérios de elegibilidade específicos (p. 25).</t>
  </si>
  <si>
    <t>Promoção da equidade de gênero</t>
  </si>
  <si>
    <t>Consta do Framework de Financiamento Sustentável o financiamento com foco em inclusão de gênero (p. 24), abrangendo empresas lideradas por mulheres.</t>
  </si>
  <si>
    <t>Promoção da equidade étnica</t>
  </si>
  <si>
    <t>Consta do Framework de Financiamento Sustentável o financiamento a MEI, micro, pequenas e médias empresas (p. 23), com indicadores e critérios de elegibiidade focados em regiões e pessoas vulneráveis (inclusive negros e pardos).</t>
  </si>
  <si>
    <t>Infraestrutura para integração de pessoas com deficiência</t>
  </si>
  <si>
    <t>Proteção do patrimônio culturaL</t>
  </si>
  <si>
    <t>Habitação para população de baixa renda</t>
  </si>
  <si>
    <t>Água e esgoto para comunidades periféricas</t>
  </si>
  <si>
    <t>Consta do Framework de Financiamento Sustentável projetos para ampliação do sistema de água e esgoto (p. 20)</t>
  </si>
  <si>
    <t>Coleta de lixo para comunidades periféricas</t>
  </si>
  <si>
    <t>Consta no Relato Integrado, (p. 54): Dentre os resultados alcançados em 2023, destaca-se a aplicação de R$ 58,5 bilhões, dos quais R$ 43,7 bilhões com recursos do FNE, para o financiamento do setor produtivo e da infraestrutura socioeconômica regional, sendo que 73,9% do total de recursos aplicados, o equivalente a R$ 43,24 bilhões, foi destinado a setores e atividades econômicas de contribuição social e ambiental positiva considerando metodologia que utiliza taxonomia desenvolvida pela Febraban e contratações em programas de financiamento à sustentabilidade.</t>
  </si>
  <si>
    <t>Consta no Relato Integrado, (p.55) : financiamentode R$ 28,03 bilhões para empreendimentos no Semiárido, 64,19% do total financiado, dos quais R$ 8,23 bilhões (aporx. 30%) relacionados a projetos de infraestrutura.</t>
  </si>
  <si>
    <t>Não há, porém, informação sobre indicadores ligados a ESG no portfolio de investimentos.</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</si>
  <si>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</si>
  <si>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</si>
  <si>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</si>
  <si>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</si>
  <si>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</si>
  <si>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</si>
  <si>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</si>
  <si>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Consta no Relato Integrado, (p.55) : financiamento de R$ 28,03 bilhões para empreendimentos no Semiárido, 64,19% do total financiado, dos quais R$ 8,23 bilhões (aprox. 30%) relacionados a projetos de infraestrutura.</t>
  </si>
  <si>
    <t xml:space="preserve">Setores econômicos de risco médio </t>
  </si>
  <si>
    <t>Setores econômicos de risco baixo ou nenhum</t>
  </si>
  <si>
    <t>Máximo de 8</t>
  </si>
  <si>
    <t>Não há informações sobre classificação de riscos por setor econômico.</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</si>
  <si>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</si>
  <si>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</si>
  <si>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</si>
  <si>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</si>
  <si>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</si>
  <si>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</si>
  <si>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</si>
  <si>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Não há informações sobre localização das empresas ou outros ativos recetores de investimentos.</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</si>
  <si>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</si>
  <si>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</si>
  <si>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</si>
  <si>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</si>
  <si>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</si>
  <si>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</si>
  <si>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</si>
  <si>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</si>
  <si>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</si>
  <si>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</si>
  <si>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</si>
  <si>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Não foram encontradas informações.</t>
  </si>
  <si>
    <t>Integração de fatores ASG - um critério</t>
  </si>
  <si>
    <t>Integração de fatores ASG - dois a quatro critérios</t>
  </si>
  <si>
    <t>Integração de fatores ASG - cinco ou mais critérios</t>
  </si>
  <si>
    <t>Impacto positivo baixo</t>
  </si>
  <si>
    <t>Impacto positivo médio</t>
  </si>
  <si>
    <t>Impacto positivo alto</t>
  </si>
  <si>
    <t xml:space="preserve">Máximo de 5 </t>
  </si>
  <si>
    <t>Não há informação disponível sobre  o peso dos critérios ASG na composição do portfolio de investimentos nem sobre as categorias das empresas que compõem o portfolio e nem sobre suas cadeias de produção</t>
  </si>
  <si>
    <t>SITUAÇÃO NA IF</t>
  </si>
  <si>
    <t>Deficiente – 0 ou 1 ponto</t>
  </si>
  <si>
    <t>Médio – 2 a 6 pontos</t>
  </si>
  <si>
    <t>Bom/ótimo – 7 a 10 pontos</t>
  </si>
  <si>
    <t>Tema tratado em Diretoria de área-fim</t>
  </si>
  <si>
    <t>Relatório de Riscos e Oportunidades, (p. 3-6) cita instâncias de governança e responsabilidades  em níveis estratégico, de controle e conformidade, e tático e operacional; descreve, ainda, responsabilidades específicas de cada uma e suas interconexões. Por exemplo: Diretoria de Controle e Risco - Monitorar o desempenho das unidades gestoras dos riscos sociais, ambientais e climáticos;</t>
  </si>
  <si>
    <t>Participação feminina na Diretoria</t>
  </si>
  <si>
    <t xml:space="preserve">Consta no Relatório de Sustentabilidade (p. 99): Diretoria executiva: 1 mulher dentre 6 cargos (16% da categoria funcional); e Gestão principal: 81 mulheres dentre 459 cargos (17,6%) da categoria funcional)
</t>
  </si>
  <si>
    <t>Participação negra na Diretoria</t>
  </si>
  <si>
    <t>Consta no Relatório de Sustentabilidade (p. 101): Diretoria executiva o total de uma pessoa parda apenas: 1 pessoa parda e 0 pretas/negras dentre 6 cargos (16% da categoria funcional); e na Gestão principal um total de 15,7% sendo 64 pessoas pardas (14%) e 8 pessoas pretas/negras (1,7%) dentre 459 cargos da categoria funcional)</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</si>
  <si>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</si>
  <si>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</si>
  <si>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</si>
  <si>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 xml:space="preserve">
Segundo consta no Relat. Sust. (p. 74-75), com relação a treinamentos de equipes de áreas-fim, o foco em 2023 esteve em capacitações ligadas a integridade que tiveram mais de 2290 pessoas capacitadas considerando gestão principal, intermediária, coordenação, funções técnicas e outros.
</t>
  </si>
  <si>
    <t>Integração de fatores de sustentabilidade na remuneração da Diretoria</t>
  </si>
  <si>
    <t>Consta no Relatório de Sustentabilidade, (p. 30): A Diretoria executiva recebe RVA. Na RVA, cada dirigente é avaliado nas dimensões "Colegiada e Individual", "Unidade de Negócios" (Diretoria Específica) e "Corporativa e Colegiada". Para cada dimensão incide um conjunto de indicadores de desempenho, que rece- bem uma pontuação decorrente do alcance da meta...Os indicadores estão distribuídos nas dimensões econômico-financeira, política pública e governança corporativa, abrangendo temas como: diversidade; financiamentos em setores econômicos de contribuição social, ambiental e climática positiva; distribuição de crédito por setores, territórios e portes prioritários." Não constam infomrações adicionais na política de remuneração, nem entre os indicadores ASG - faltando, portanto, transparência quanto aos critérios aplicados.</t>
  </si>
  <si>
    <t>Integração de fatores de sustentabilidade na remuneração de gerentes</t>
  </si>
  <si>
    <t xml:space="preserve">Não há menção </t>
  </si>
  <si>
    <r>
      <rPr>
        <sz val="12"/>
        <color rgb="FF000000"/>
        <rFont val="Calibri"/>
        <family val="2"/>
      </rPr>
      <t xml:space="preserve">Frequência de atualização de Políticas, Planos e Manuais de Procedimentos e abrangência do universo de </t>
    </r>
    <r>
      <rPr>
        <i/>
        <sz val="12"/>
        <color rgb="FF000000"/>
        <rFont val="Calibri"/>
        <family val="2"/>
        <scheme val="minor"/>
      </rPr>
      <t>stakeholders</t>
    </r>
  </si>
  <si>
    <t>A  PRSAC deve ser revisada no mínimo a cada três anos ou quando da ocorrência de mudança regulatória ou eventos considerados relevantes pelo Banco (PRSAC, p. 7). O universo de stakeholders está definido de forma adequada.</t>
  </si>
  <si>
    <t>Canal específico para recebimento de reclamações quanto a impactos socioambientais de empreendimentos financiados</t>
  </si>
  <si>
    <t xml:space="preserve">Não há </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</si>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</sst>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2"/>
      <color rgb="FF000000"/>
      <name val="Calibri"/>
      <scheme val="minor"/>
    </font>
    <font>
      <sz val="12"/>
      <color rgb="FF000000"/>
      <name val="Calibri"/>
      <family val="2"/>
    </font>
    <font>
      <b/>
      <sz val="16"/>
      <color rgb="FF000000"/>
      <name val="Calibri"/>
      <family val="2"/>
    </font>
    <font>
      <sz val="12"/>
      <name val="Calibri"/>
      <family val="2"/>
    </font>
    <font>
      <b/>
      <sz val="12"/>
      <color rgb="FF000000"/>
      <name val="Calibri"/>
      <family val="2"/>
    </font>
    <font>
      <sz val="14"/>
      <color rgb="FF000000"/>
      <name val="Calibri"/>
      <family val="2"/>
    </font>
    <font>
      <sz val="16"/>
      <color rgb="FFFF0000"/>
      <name val="Calibri"/>
      <family val="2"/>
    </font>
    <font>
      <sz val="9"/>
      <color rgb="FF000000"/>
      <name val="Calibri"/>
      <family val="2"/>
    </font>
    <font>
      <sz val="10"/>
      <color rgb="FF000000"/>
      <name val="Calibri"/>
      <family val="2"/>
    </font>
    <font>
      <sz val="10"/>
      <color theme="1"/>
      <name val="Calibri"/>
      <family val="2"/>
    </font>
    <font>
      <sz val="12"/>
      <color rgb="FFFF0000"/>
      <name val="Calibri"/>
      <family val="2"/>
    </font>
    <font>
      <sz val="12"/>
      <color theme="1"/>
      <name val="Calibri"/>
      <family val="2"/>
      <scheme val="minor"/>
    </font>
    <font>
      <i/>
      <sz val="12"/>
      <color rgb="FF000000"/>
      <name val="Calibri"/>
      <family val="2"/>
      <scheme val="minor"/>
    </font>
    <font>
      <sz val="12"/>
      <color rgb="FF000000"/>
      <name val="Calibri"/>
      <family val="2"/>
      <scheme val="minor"/>
    </font>
  </fonts>
  <fills count="18">
    <fill>
      <patternFill patternType="none"/>
    </fill>
    <fill>
      <patternFill patternType="gray125"/>
    </fill>
    <fill>
      <patternFill patternType="solid">
        <fgColor rgb="FFD0CECE"/>
        <bgColor rgb="FFD0CECE"/>
      </patternFill>
    </fill>
    <fill>
      <patternFill patternType="solid">
        <fgColor rgb="FFDDEBF7"/>
        <bgColor rgb="FFDDEBF7"/>
      </patternFill>
    </fill>
    <fill>
      <patternFill patternType="solid">
        <fgColor rgb="FFF8CBAD"/>
        <bgColor rgb="FFF8CBAD"/>
      </patternFill>
    </fill>
    <fill>
      <patternFill patternType="solid">
        <fgColor rgb="FFFCE4D6"/>
        <bgColor rgb="FFFCE4D6"/>
      </patternFill>
    </fill>
    <fill>
      <patternFill patternType="solid">
        <fgColor rgb="FFFFFFFF"/>
        <bgColor rgb="FFFFFFFF"/>
      </patternFill>
    </fill>
    <fill>
      <patternFill patternType="solid">
        <fgColor rgb="FFE2EFDA"/>
        <bgColor rgb="FFE2EFDA"/>
      </patternFill>
    </fill>
    <fill>
      <patternFill patternType="solid">
        <fgColor rgb="FF5B9BD5"/>
        <bgColor rgb="FF5B9BD5"/>
      </patternFill>
    </fill>
    <fill>
      <patternFill patternType="solid">
        <fgColor rgb="FFF2F2F2"/>
        <bgColor rgb="FFF2F2F2"/>
      </patternFill>
    </fill>
    <fill>
      <patternFill patternType="solid">
        <fgColor rgb="FFE7E6E6"/>
        <bgColor rgb="FFE7E6E6"/>
      </patternFill>
    </fill>
    <fill>
      <patternFill patternType="solid">
        <fgColor rgb="FFD9E1F2"/>
        <bgColor rgb="FFD9E1F2"/>
      </patternFill>
    </fill>
    <fill>
      <patternFill patternType="solid">
        <fgColor theme="5" tint="0.79998168889431442"/>
        <bgColor indexed="64"/>
      </patternFill>
    </fill>
    <fill>
      <patternFill patternType="solid">
        <fgColor theme="0"/>
        <bgColor indexed="64"/>
      </patternFill>
    </fill>
    <fill>
      <patternFill patternType="solid">
        <fgColor rgb="FFFFCCCC"/>
        <bgColor indexed="64"/>
      </patternFill>
    </fill>
    <fill>
      <patternFill patternType="solid">
        <fgColor theme="9" tint="0.79998168889431442"/>
        <bgColor indexed="64"/>
      </patternFill>
    </fill>
    <fill>
      <patternFill patternType="solid">
        <fgColor theme="2"/>
        <bgColor indexed="64"/>
      </patternFill>
    </fill>
    <fill>
      <patternFill patternType="solid">
        <fgColor rgb="FFFF0000"/>
        <bgColor indexed="64"/>
      </patternFill>
    </fill>
  </fills>
  <borders count="20">
    <border>
      <left/>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bottom style="hair">
        <color rgb="FF000000"/>
      </bottom>
      <diagonal/>
    </border>
    <border>
      <left style="thick">
        <color rgb="FF000000"/>
      </left>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right/>
      <top/>
      <bottom/>
      <diagonal/>
    </border>
    <border>
      <left style="hair">
        <color rgb="FF000000"/>
      </left>
      <right style="hair">
        <color rgb="FF000000"/>
      </right>
      <top/>
      <bottom/>
      <diagonal/>
    </border>
    <border>
      <left/>
      <right/>
      <top style="hair">
        <color rgb="FF000000"/>
      </top>
      <bottom/>
      <diagonal/>
    </border>
    <border>
      <left style="thin">
        <color indexed="64"/>
      </left>
      <right style="hair">
        <color rgb="FF000000"/>
      </right>
      <top style="hair">
        <color rgb="FF000000"/>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159">
    <xf numFmtId="0" fontId="0" fillId="0" borderId="0" xfId="0"/>
    <xf numFmtId="0" fontId="1" fillId="0" borderId="0" xfId="0" applyFont="1"/>
    <xf numFmtId="0" fontId="2" fillId="0" borderId="0" xfId="0" applyFont="1" applyAlignment="1">
      <alignment vertical="center"/>
    </xf>
    <xf numFmtId="9" fontId="1" fillId="0" borderId="0" xfId="0" applyNumberFormat="1"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1" fillId="0" borderId="1" xfId="0" applyFont="1" applyBorder="1" applyAlignment="1">
      <alignment horizontal="center"/>
    </xf>
    <xf numFmtId="2" fontId="1" fillId="0" borderId="1" xfId="0" applyNumberFormat="1" applyFont="1" applyBorder="1" applyAlignment="1">
      <alignment horizontal="center"/>
    </xf>
    <xf numFmtId="0" fontId="1" fillId="3" borderId="2" xfId="0" applyFont="1" applyFill="1" applyBorder="1" applyAlignment="1">
      <alignment horizontal="center"/>
    </xf>
    <xf numFmtId="0" fontId="1" fillId="3" borderId="1" xfId="0" applyFont="1" applyFill="1" applyBorder="1" applyAlignment="1">
      <alignment horizontal="center"/>
    </xf>
    <xf numFmtId="0" fontId="5" fillId="0" borderId="0" xfId="0" applyFont="1" applyAlignment="1">
      <alignment horizontal="center"/>
    </xf>
    <xf numFmtId="0" fontId="6" fillId="0" borderId="0" xfId="0" applyFont="1" applyAlignment="1">
      <alignment horizontal="center" vertical="center"/>
    </xf>
    <xf numFmtId="0" fontId="6" fillId="0" borderId="7" xfId="0" applyFont="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xf>
    <xf numFmtId="14" fontId="1" fillId="0" borderId="0" xfId="0" applyNumberFormat="1" applyFont="1" applyAlignment="1">
      <alignment horizontal="center"/>
    </xf>
    <xf numFmtId="0" fontId="1"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1" fillId="5" borderId="1" xfId="0" applyFont="1" applyFill="1" applyBorder="1" applyAlignment="1">
      <alignment horizontal="left"/>
    </xf>
    <xf numFmtId="0" fontId="7" fillId="6" borderId="1" xfId="0" applyFont="1" applyFill="1" applyBorder="1" applyAlignment="1">
      <alignment horizontal="left" vertical="center" wrapText="1"/>
    </xf>
    <xf numFmtId="0" fontId="8" fillId="5" borderId="1" xfId="0" applyFont="1" applyFill="1" applyBorder="1" applyAlignment="1">
      <alignment horizontal="left" wrapText="1"/>
    </xf>
    <xf numFmtId="0" fontId="1" fillId="5" borderId="1" xfId="0" applyFont="1" applyFill="1" applyBorder="1" applyAlignment="1">
      <alignment horizontal="left" vertical="top"/>
    </xf>
    <xf numFmtId="0" fontId="7" fillId="6" borderId="1" xfId="0" applyFont="1" applyFill="1" applyBorder="1" applyAlignment="1">
      <alignment horizontal="left" vertical="top" wrapText="1"/>
    </xf>
    <xf numFmtId="0" fontId="1" fillId="3" borderId="1" xfId="0" applyFont="1" applyFill="1" applyBorder="1" applyAlignment="1">
      <alignment horizontal="center" vertical="top"/>
    </xf>
    <xf numFmtId="0" fontId="1" fillId="0" borderId="0" xfId="0" applyFont="1" applyAlignment="1">
      <alignment vertical="top"/>
    </xf>
    <xf numFmtId="0" fontId="7" fillId="0" borderId="0" xfId="0" applyFont="1" applyAlignment="1">
      <alignment horizontal="left" vertical="top" wrapText="1"/>
    </xf>
    <xf numFmtId="0" fontId="1" fillId="5" borderId="1" xfId="0" applyFont="1" applyFill="1" applyBorder="1" applyAlignment="1">
      <alignment horizontal="left" wrapText="1"/>
    </xf>
    <xf numFmtId="0" fontId="1" fillId="5" borderId="1" xfId="0" applyFont="1" applyFill="1" applyBorder="1" applyAlignment="1">
      <alignment horizontal="center"/>
    </xf>
    <xf numFmtId="9" fontId="1" fillId="7" borderId="1" xfId="0" applyNumberFormat="1" applyFont="1" applyFill="1" applyBorder="1" applyAlignment="1">
      <alignment horizontal="center"/>
    </xf>
    <xf numFmtId="0" fontId="7" fillId="0" borderId="0" xfId="0" applyFont="1" applyAlignment="1">
      <alignment horizontal="right" wrapText="1"/>
    </xf>
    <xf numFmtId="0" fontId="1"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horizontal="left" vertical="center" wrapText="1"/>
    </xf>
    <xf numFmtId="0" fontId="1" fillId="4"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0" borderId="0" xfId="0" applyFont="1" applyAlignment="1">
      <alignment wrapText="1"/>
    </xf>
    <xf numFmtId="0" fontId="1" fillId="3" borderId="1" xfId="0" applyFont="1" applyFill="1" applyBorder="1" applyAlignment="1">
      <alignment horizontal="center" wrapText="1"/>
    </xf>
    <xf numFmtId="0" fontId="1" fillId="0" borderId="0" xfId="0" applyFont="1" applyAlignment="1">
      <alignment horizontal="center" wrapText="1"/>
    </xf>
    <xf numFmtId="0" fontId="1" fillId="0" borderId="0" xfId="0" applyFont="1" applyAlignment="1">
      <alignment horizontal="right"/>
    </xf>
    <xf numFmtId="0" fontId="1" fillId="0" borderId="0" xfId="0" applyFont="1" applyAlignment="1">
      <alignment horizontal="center" vertical="center"/>
    </xf>
    <xf numFmtId="0" fontId="1" fillId="5" borderId="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164" fontId="1" fillId="7"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5" borderId="10"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9" fillId="9" borderId="1" xfId="0" applyFont="1" applyFill="1" applyBorder="1" applyAlignment="1">
      <alignment horizontal="center" wrapText="1"/>
    </xf>
    <xf numFmtId="0" fontId="9" fillId="6" borderId="1" xfId="0" applyFont="1" applyFill="1" applyBorder="1" applyAlignment="1">
      <alignment horizontal="center" wrapText="1"/>
    </xf>
    <xf numFmtId="0" fontId="8" fillId="9" borderId="1" xfId="0" applyFont="1" applyFill="1" applyBorder="1" applyAlignment="1">
      <alignment horizontal="left" vertical="center" wrapText="1"/>
    </xf>
    <xf numFmtId="0" fontId="1" fillId="0" borderId="0" xfId="0" applyFont="1" applyAlignment="1">
      <alignment horizontal="left" vertical="center"/>
    </xf>
    <xf numFmtId="9" fontId="1" fillId="7" borderId="1"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xf>
    <xf numFmtId="0" fontId="1" fillId="0" borderId="1" xfId="0" applyFont="1" applyBorder="1" applyAlignment="1">
      <alignment horizontal="center" wrapText="1"/>
    </xf>
    <xf numFmtId="0" fontId="8" fillId="0" borderId="1" xfId="0" applyFont="1" applyBorder="1" applyAlignment="1">
      <alignment horizontal="left" vertical="top" wrapText="1"/>
    </xf>
    <xf numFmtId="0" fontId="1" fillId="10" borderId="1" xfId="0" applyFont="1" applyFill="1" applyBorder="1" applyAlignment="1">
      <alignment horizontal="center"/>
    </xf>
    <xf numFmtId="0" fontId="8" fillId="10" borderId="1" xfId="0" applyFont="1" applyFill="1" applyBorder="1" applyAlignment="1">
      <alignment horizontal="left" vertical="top" wrapText="1"/>
    </xf>
    <xf numFmtId="0" fontId="1" fillId="0" borderId="1" xfId="0" applyFont="1" applyBorder="1" applyAlignment="1">
      <alignment horizontal="left" vertical="center" wrapText="1"/>
    </xf>
    <xf numFmtId="0" fontId="1" fillId="5" borderId="1" xfId="0" applyFont="1" applyFill="1" applyBorder="1" applyAlignment="1">
      <alignment horizontal="center" wrapText="1"/>
    </xf>
    <xf numFmtId="0" fontId="1" fillId="4" borderId="1" xfId="0" applyFont="1" applyFill="1" applyBorder="1" applyAlignment="1">
      <alignment horizontal="center"/>
    </xf>
    <xf numFmtId="0" fontId="1" fillId="11" borderId="1" xfId="0" applyFont="1" applyFill="1" applyBorder="1" applyAlignment="1">
      <alignment horizontal="center"/>
    </xf>
    <xf numFmtId="0" fontId="1" fillId="4" borderId="1" xfId="0" applyFont="1" applyFill="1" applyBorder="1" applyAlignment="1">
      <alignment vertical="center" wrapText="1"/>
    </xf>
    <xf numFmtId="0" fontId="10" fillId="0" borderId="0" xfId="0" applyFont="1" applyAlignment="1">
      <alignment horizontal="center" vertical="center"/>
    </xf>
    <xf numFmtId="0" fontId="1" fillId="0" borderId="1" xfId="0" applyFont="1" applyBorder="1" applyAlignment="1">
      <alignment horizontal="center" vertical="center"/>
    </xf>
    <xf numFmtId="0" fontId="1" fillId="8" borderId="1" xfId="0" applyFont="1" applyFill="1" applyBorder="1" applyAlignment="1">
      <alignment horizontal="center" vertical="center"/>
    </xf>
    <xf numFmtId="0" fontId="1" fillId="0" borderId="0" xfId="0" applyFont="1" applyAlignment="1">
      <alignment horizontal="left" vertical="top"/>
    </xf>
    <xf numFmtId="0" fontId="11" fillId="0" borderId="0" xfId="0" applyFont="1"/>
    <xf numFmtId="0" fontId="1" fillId="5" borderId="0" xfId="0" applyFont="1" applyFill="1" applyAlignment="1">
      <alignment horizontal="center"/>
    </xf>
    <xf numFmtId="0" fontId="1" fillId="6" borderId="1" xfId="0" applyFont="1" applyFill="1" applyBorder="1" applyAlignment="1">
      <alignment horizontal="center" vertical="center"/>
    </xf>
    <xf numFmtId="9" fontId="1" fillId="7"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0" borderId="0" xfId="0" applyFont="1" applyAlignment="1">
      <alignment horizontal="right" vertical="center"/>
    </xf>
    <xf numFmtId="9" fontId="1" fillId="0" borderId="0" xfId="0" applyNumberFormat="1" applyFont="1" applyAlignment="1">
      <alignment horizontal="center" vertical="center"/>
    </xf>
    <xf numFmtId="2" fontId="1" fillId="8" borderId="12" xfId="0" applyNumberFormat="1" applyFont="1" applyFill="1" applyBorder="1" applyAlignment="1">
      <alignment horizontal="center" vertical="center"/>
    </xf>
    <xf numFmtId="164" fontId="1" fillId="8" borderId="13" xfId="0" applyNumberFormat="1" applyFont="1" applyFill="1" applyBorder="1" applyAlignment="1">
      <alignment horizontal="center" vertical="center"/>
    </xf>
    <xf numFmtId="0" fontId="1" fillId="8" borderId="13" xfId="0" applyFont="1" applyFill="1" applyBorder="1" applyAlignment="1">
      <alignment horizontal="center" vertical="center"/>
    </xf>
    <xf numFmtId="0" fontId="1" fillId="0" borderId="1" xfId="0" applyFont="1" applyBorder="1" applyAlignment="1">
      <alignment horizontal="left" wrapText="1"/>
    </xf>
    <xf numFmtId="0" fontId="1" fillId="9" borderId="1" xfId="0" applyFont="1" applyFill="1" applyBorder="1" applyAlignment="1">
      <alignment horizontal="center"/>
    </xf>
    <xf numFmtId="0" fontId="1" fillId="9" borderId="1" xfId="0" applyFont="1" applyFill="1" applyBorder="1" applyAlignment="1">
      <alignment horizontal="left" wrapText="1"/>
    </xf>
    <xf numFmtId="0" fontId="1" fillId="7" borderId="1" xfId="0" applyFont="1" applyFill="1" applyBorder="1" applyAlignment="1">
      <alignment horizontal="center"/>
    </xf>
    <xf numFmtId="0" fontId="1" fillId="9" borderId="1" xfId="0" applyFont="1" applyFill="1" applyBorder="1" applyAlignment="1">
      <alignment vertical="top" wrapText="1"/>
    </xf>
    <xf numFmtId="9" fontId="1" fillId="7" borderId="13" xfId="0" applyNumberFormat="1" applyFont="1" applyFill="1" applyBorder="1" applyAlignment="1">
      <alignment horizontal="center" vertical="center"/>
    </xf>
    <xf numFmtId="0" fontId="1" fillId="5" borderId="10" xfId="0" applyFont="1" applyFill="1" applyBorder="1" applyAlignment="1">
      <alignment horizontal="center"/>
    </xf>
    <xf numFmtId="0" fontId="1" fillId="5" borderId="10" xfId="0" applyFont="1" applyFill="1" applyBorder="1" applyAlignment="1">
      <alignment horizontal="center" wrapText="1"/>
    </xf>
    <xf numFmtId="10" fontId="1" fillId="7"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9" fontId="1" fillId="7" borderId="15" xfId="0" applyNumberFormat="1" applyFont="1" applyFill="1" applyBorder="1" applyAlignment="1">
      <alignment horizontal="center" vertical="center"/>
    </xf>
    <xf numFmtId="0" fontId="8" fillId="0" borderId="1" xfId="0" applyFont="1" applyBorder="1" applyAlignment="1">
      <alignment horizontal="center" wrapText="1"/>
    </xf>
    <xf numFmtId="0" fontId="1" fillId="5" borderId="0" xfId="0" applyFont="1" applyFill="1" applyAlignment="1">
      <alignment horizontal="center" wrapText="1"/>
    </xf>
    <xf numFmtId="0" fontId="13" fillId="0" borderId="0" xfId="0" applyFont="1"/>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top" wrapText="1"/>
    </xf>
    <xf numFmtId="9" fontId="1" fillId="7" borderId="1" xfId="0" applyNumberFormat="1" applyFont="1" applyFill="1" applyBorder="1" applyAlignment="1">
      <alignment horizontal="center" vertical="top"/>
    </xf>
    <xf numFmtId="0" fontId="1" fillId="10" borderId="1" xfId="0" applyFont="1" applyFill="1" applyBorder="1" applyAlignment="1">
      <alignment horizontal="left" vertical="center" wrapText="1"/>
    </xf>
    <xf numFmtId="0" fontId="0" fillId="12" borderId="18" xfId="0" applyFill="1" applyBorder="1" applyAlignment="1">
      <alignment horizontal="center" vertical="center"/>
    </xf>
    <xf numFmtId="0" fontId="0" fillId="13" borderId="18" xfId="0" applyFill="1" applyBorder="1" applyAlignment="1" applyProtection="1">
      <alignment horizontal="center" vertical="center"/>
      <protection locked="0"/>
    </xf>
    <xf numFmtId="0" fontId="0" fillId="14" borderId="18" xfId="0" applyFill="1" applyBorder="1" applyAlignment="1">
      <alignment horizontal="center" vertical="center"/>
    </xf>
    <xf numFmtId="9" fontId="0" fillId="15" borderId="18" xfId="0" applyNumberFormat="1" applyFill="1" applyBorder="1" applyAlignment="1">
      <alignment horizontal="center" vertical="center"/>
    </xf>
    <xf numFmtId="0" fontId="0" fillId="0" borderId="0" xfId="0" applyAlignment="1">
      <alignment horizontal="center" vertical="center"/>
    </xf>
    <xf numFmtId="0" fontId="0" fillId="16" borderId="18" xfId="0" applyFill="1" applyBorder="1" applyAlignment="1" applyProtection="1">
      <alignment horizontal="center" vertical="center"/>
      <protection locked="0"/>
    </xf>
    <xf numFmtId="0" fontId="0" fillId="12" borderId="18" xfId="0" applyFill="1" applyBorder="1" applyAlignment="1">
      <alignment horizontal="center" vertical="center" wrapText="1"/>
    </xf>
    <xf numFmtId="9" fontId="0" fillId="15" borderId="18" xfId="0" applyNumberFormat="1" applyFill="1" applyBorder="1" applyAlignment="1">
      <alignment horizontal="center" vertical="center" wrapText="1"/>
    </xf>
    <xf numFmtId="0" fontId="0" fillId="12" borderId="0" xfId="0" applyFill="1" applyAlignment="1">
      <alignment horizontal="center" vertical="center"/>
    </xf>
    <xf numFmtId="0" fontId="0" fillId="0" borderId="0" xfId="0" applyAlignment="1">
      <alignment horizontal="right" vertical="center"/>
    </xf>
    <xf numFmtId="0" fontId="0" fillId="17" borderId="19" xfId="0" applyFill="1" applyBorder="1" applyAlignment="1">
      <alignment horizontal="center" vertical="center"/>
    </xf>
    <xf numFmtId="2" fontId="1" fillId="0" borderId="2" xfId="0" applyNumberFormat="1" applyFont="1" applyBorder="1" applyAlignment="1">
      <alignment horizontal="center"/>
    </xf>
    <xf numFmtId="2" fontId="1" fillId="8" borderId="14" xfId="0" applyNumberFormat="1" applyFont="1" applyFill="1" applyBorder="1" applyAlignment="1">
      <alignment horizontal="center"/>
    </xf>
    <xf numFmtId="0" fontId="1" fillId="5" borderId="10" xfId="0" applyFont="1" applyFill="1" applyBorder="1" applyAlignment="1">
      <alignment horizontal="left"/>
    </xf>
    <xf numFmtId="9" fontId="1" fillId="7" borderId="2" xfId="0" applyNumberFormat="1" applyFont="1" applyFill="1" applyBorder="1" applyAlignment="1">
      <alignment horizontal="center"/>
    </xf>
    <xf numFmtId="0" fontId="1" fillId="5" borderId="14" xfId="0" applyFont="1" applyFill="1" applyBorder="1" applyAlignment="1">
      <alignment horizontal="left"/>
    </xf>
    <xf numFmtId="0" fontId="1" fillId="8" borderId="14" xfId="0" applyFont="1" applyFill="1" applyBorder="1" applyAlignment="1">
      <alignment horizontal="center"/>
    </xf>
    <xf numFmtId="0" fontId="1" fillId="4" borderId="14" xfId="0" applyFont="1" applyFill="1" applyBorder="1" applyAlignment="1">
      <alignment horizontal="center" vertical="center"/>
    </xf>
    <xf numFmtId="0" fontId="1" fillId="5" borderId="14" xfId="0" applyFont="1" applyFill="1" applyBorder="1" applyAlignment="1">
      <alignment horizontal="center" vertical="center" wrapText="1"/>
    </xf>
    <xf numFmtId="0" fontId="1" fillId="4" borderId="14" xfId="0" applyFont="1" applyFill="1" applyBorder="1" applyAlignment="1">
      <alignment horizontal="center"/>
    </xf>
    <xf numFmtId="0" fontId="1" fillId="4" borderId="14" xfId="0" applyFont="1" applyFill="1" applyBorder="1" applyAlignment="1">
      <alignment horizontal="center" vertical="center" wrapText="1"/>
    </xf>
    <xf numFmtId="9" fontId="1" fillId="7" borderId="14" xfId="0" applyNumberFormat="1" applyFont="1" applyFill="1" applyBorder="1" applyAlignment="1">
      <alignment horizontal="center" vertical="center"/>
    </xf>
    <xf numFmtId="0" fontId="1" fillId="8" borderId="14" xfId="0" applyFont="1" applyFill="1" applyBorder="1" applyAlignment="1">
      <alignment horizontal="center" vertical="center"/>
    </xf>
    <xf numFmtId="0" fontId="11" fillId="0" borderId="0" xfId="0" applyFont="1" applyAlignment="1">
      <alignment horizontal="center" vertical="center"/>
    </xf>
    <xf numFmtId="0" fontId="1" fillId="6" borderId="1" xfId="0" applyFont="1" applyFill="1" applyBorder="1" applyAlignment="1">
      <alignment horizontal="left" vertical="top"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left" vertical="top" wrapText="1"/>
    </xf>
    <xf numFmtId="0" fontId="11" fillId="0" borderId="0" xfId="0" applyFont="1" applyAlignment="1">
      <alignment horizontal="center"/>
    </xf>
    <xf numFmtId="0" fontId="1" fillId="6" borderId="17" xfId="0" applyFont="1" applyFill="1" applyBorder="1" applyAlignment="1">
      <alignment horizontal="left" vertical="center" wrapText="1"/>
    </xf>
    <xf numFmtId="0" fontId="1" fillId="0" borderId="16" xfId="0" applyFont="1" applyBorder="1"/>
    <xf numFmtId="0" fontId="1" fillId="9" borderId="1" xfId="0" applyFont="1" applyFill="1" applyBorder="1" applyAlignment="1">
      <alignment horizontal="left" vertical="center" wrapText="1"/>
    </xf>
    <xf numFmtId="0" fontId="1" fillId="2" borderId="10" xfId="0" applyFont="1" applyFill="1" applyBorder="1" applyAlignment="1">
      <alignment horizontal="center"/>
    </xf>
    <xf numFmtId="0" fontId="4" fillId="2" borderId="3" xfId="0" applyFont="1" applyFill="1" applyBorder="1" applyAlignment="1">
      <alignment horizontal="center" vertical="center"/>
    </xf>
    <xf numFmtId="2" fontId="4" fillId="0" borderId="5" xfId="0" applyNumberFormat="1" applyFont="1" applyBorder="1" applyAlignment="1">
      <alignment horizontal="center" vertical="center"/>
    </xf>
    <xf numFmtId="0" fontId="1" fillId="0" borderId="0" xfId="0" applyFont="1" applyAlignment="1">
      <alignment vertical="top" wrapText="1"/>
    </xf>
    <xf numFmtId="0" fontId="1" fillId="0" borderId="0" xfId="0" applyFont="1" applyAlignment="1">
      <alignment horizontal="left" vertical="top" wrapText="1"/>
    </xf>
    <xf numFmtId="0" fontId="1" fillId="0" borderId="14" xfId="0" applyFont="1" applyBorder="1" applyAlignment="1">
      <alignment horizontal="center" vertical="center" wrapText="1"/>
    </xf>
    <xf numFmtId="0" fontId="0" fillId="0" borderId="14" xfId="0" applyBorder="1" applyAlignment="1">
      <alignment vertical="center" wrapText="1"/>
    </xf>
    <xf numFmtId="0" fontId="1" fillId="4" borderId="10" xfId="0" applyFont="1" applyFill="1" applyBorder="1" applyAlignment="1">
      <alignment horizontal="center"/>
    </xf>
    <xf numFmtId="0" fontId="1" fillId="0" borderId="0" xfId="0" applyFont="1" applyAlignment="1">
      <alignment horizontal="left"/>
    </xf>
    <xf numFmtId="0" fontId="1" fillId="4" borderId="10" xfId="0" applyFont="1" applyFill="1" applyBorder="1" applyAlignment="1">
      <alignment horizontal="center" vertical="center"/>
    </xf>
    <xf numFmtId="0" fontId="1" fillId="4" borderId="14"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0" borderId="0" xfId="0" applyFont="1" applyAlignment="1">
      <alignment horizontal="left" vertical="center"/>
    </xf>
    <xf numFmtId="0" fontId="1" fillId="5" borderId="14" xfId="0" applyFont="1" applyFill="1" applyBorder="1" applyAlignment="1">
      <alignment horizontal="center" vertical="center"/>
    </xf>
    <xf numFmtId="0" fontId="3" fillId="0" borderId="2" xfId="0" applyFont="1" applyBorder="1" applyAlignment="1"/>
    <xf numFmtId="0" fontId="3" fillId="0" borderId="4" xfId="0" applyFont="1" applyBorder="1" applyAlignment="1"/>
    <xf numFmtId="0" fontId="3" fillId="0" borderId="6" xfId="0" applyFont="1" applyBorder="1" applyAlignment="1"/>
    <xf numFmtId="0" fontId="3" fillId="0" borderId="12" xfId="0" applyFont="1" applyBorder="1" applyAlignment="1"/>
    <xf numFmtId="0" fontId="3" fillId="0" borderId="13" xfId="0" applyFont="1" applyBorder="1" applyAlignment="1"/>
    <xf numFmtId="0" fontId="0" fillId="0" borderId="0" xfId="0" applyAlignment="1"/>
    <xf numFmtId="0" fontId="3" fillId="0" borderId="11" xfId="0" applyFont="1" applyBorder="1" applyAlignment="1"/>
    <xf numFmtId="0" fontId="3" fillId="0" borderId="1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P10" sqref="P10"/>
    </sheetView>
  </sheetViews>
  <sheetFormatPr defaultColWidth="11.25" defaultRowHeight="15" customHeight="1"/>
  <cols>
    <col min="1" max="1" width="8.375" customWidth="1"/>
    <col min="2" max="16" width="16.375" customWidth="1"/>
    <col min="17" max="26" width="8.625"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c r="Y1" s="1"/>
      <c r="Z1" s="1"/>
    </row>
    <row r="2" spans="1:26" ht="15.75" customHeight="1">
      <c r="A2" s="1"/>
      <c r="B2" s="2" t="s">
        <v>0</v>
      </c>
      <c r="C2" s="2"/>
      <c r="D2" s="1"/>
      <c r="E2" s="1"/>
      <c r="F2" s="1"/>
      <c r="G2" s="1"/>
      <c r="H2" s="1"/>
      <c r="I2" s="1"/>
      <c r="J2" s="1"/>
      <c r="K2" s="1"/>
      <c r="L2" s="1"/>
      <c r="M2" s="1"/>
      <c r="N2" s="1"/>
      <c r="O2" s="1"/>
      <c r="P2" s="1"/>
      <c r="Q2" s="1"/>
      <c r="R2" s="1"/>
      <c r="S2" s="1"/>
      <c r="T2" s="1"/>
      <c r="U2" s="1"/>
      <c r="V2" s="1"/>
      <c r="W2" s="1"/>
      <c r="X2" s="1"/>
      <c r="Y2" s="1"/>
      <c r="Z2" s="1"/>
    </row>
    <row r="3" spans="1:26" ht="15.75" customHeight="1">
      <c r="A3" s="1"/>
      <c r="B3" s="1"/>
      <c r="C3" s="1"/>
      <c r="D3" s="1"/>
      <c r="E3" s="1"/>
      <c r="F3" s="1"/>
      <c r="G3" s="1"/>
      <c r="H3" s="1"/>
      <c r="I3" s="1"/>
      <c r="J3" s="1"/>
      <c r="K3" s="1"/>
      <c r="L3" s="1"/>
      <c r="M3" s="1"/>
      <c r="N3" s="1"/>
      <c r="O3" s="1"/>
      <c r="P3" s="1"/>
      <c r="Q3" s="1"/>
      <c r="R3" s="1"/>
      <c r="S3" s="1"/>
      <c r="T3" s="1"/>
      <c r="U3" s="1"/>
      <c r="V3" s="1"/>
      <c r="W3" s="1"/>
      <c r="X3" s="1"/>
      <c r="Y3" s="1"/>
      <c r="Z3" s="1"/>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c r="T5" s="1"/>
      <c r="U5" s="1"/>
      <c r="V5" s="1"/>
      <c r="W5" s="1"/>
      <c r="X5" s="1"/>
      <c r="Y5" s="1"/>
      <c r="Z5" s="1"/>
    </row>
    <row r="6" spans="1:26" ht="15.75" customHeight="1">
      <c r="A6" s="1"/>
      <c r="B6" s="1"/>
      <c r="C6" s="1"/>
      <c r="D6" s="1"/>
      <c r="E6" s="1"/>
      <c r="F6" s="1"/>
      <c r="G6" s="1"/>
      <c r="H6" s="1"/>
      <c r="I6" s="1"/>
      <c r="J6" s="1"/>
      <c r="K6" s="1"/>
      <c r="L6" s="1"/>
      <c r="M6" s="1"/>
      <c r="N6" s="1"/>
      <c r="O6" s="1"/>
      <c r="P6" s="1"/>
      <c r="Q6" s="1"/>
      <c r="R6" s="1"/>
      <c r="S6" s="1"/>
      <c r="T6" s="1"/>
      <c r="U6" s="1"/>
      <c r="V6" s="1"/>
      <c r="W6" s="1"/>
      <c r="X6" s="1"/>
      <c r="Y6" s="1"/>
      <c r="Z6" s="1"/>
    </row>
    <row r="7" spans="1:26" ht="15.75" customHeight="1">
      <c r="A7" s="3"/>
      <c r="B7" s="4"/>
      <c r="C7" s="4"/>
      <c r="D7" s="1"/>
      <c r="E7" s="1"/>
      <c r="F7" s="1"/>
      <c r="G7" s="1"/>
      <c r="H7" s="1"/>
      <c r="I7" s="1"/>
      <c r="J7" s="1"/>
      <c r="K7" s="1"/>
      <c r="L7" s="1"/>
      <c r="M7" s="1"/>
      <c r="N7" s="1"/>
      <c r="O7" s="1"/>
      <c r="P7" s="1"/>
      <c r="Q7" s="1"/>
      <c r="R7" s="1"/>
      <c r="S7" s="1"/>
      <c r="T7" s="1"/>
      <c r="U7" s="1"/>
      <c r="V7" s="1"/>
      <c r="W7" s="1"/>
      <c r="X7" s="1"/>
      <c r="Y7" s="1"/>
      <c r="Z7" s="1"/>
    </row>
    <row r="8" spans="1:26" ht="45" customHeight="1">
      <c r="A8" s="4"/>
      <c r="B8" s="4"/>
      <c r="C8" s="4"/>
      <c r="D8" s="5" t="s">
        <v>1</v>
      </c>
      <c r="E8" s="5" t="s">
        <v>2</v>
      </c>
      <c r="F8" s="5" t="s">
        <v>3</v>
      </c>
      <c r="G8" s="5" t="s">
        <v>4</v>
      </c>
      <c r="H8" s="5" t="s">
        <v>5</v>
      </c>
      <c r="I8" s="5" t="s">
        <v>6</v>
      </c>
      <c r="J8" s="5" t="s">
        <v>7</v>
      </c>
      <c r="K8" s="5" t="s">
        <v>8</v>
      </c>
      <c r="L8" s="5" t="s">
        <v>9</v>
      </c>
      <c r="M8" s="5" t="s">
        <v>10</v>
      </c>
      <c r="N8" s="5" t="s">
        <v>11</v>
      </c>
      <c r="O8" s="5" t="s">
        <v>12</v>
      </c>
      <c r="P8" s="5" t="s">
        <v>13</v>
      </c>
      <c r="Q8" s="1"/>
      <c r="R8" s="1"/>
      <c r="S8" s="1"/>
      <c r="T8" s="1"/>
      <c r="U8" s="1"/>
      <c r="V8" s="1"/>
      <c r="W8" s="1"/>
      <c r="X8" s="1"/>
      <c r="Y8" s="1"/>
      <c r="Z8" s="1"/>
    </row>
    <row r="9" spans="1:26" ht="15.75" customHeight="1">
      <c r="A9" s="4"/>
      <c r="B9" s="137" t="s">
        <v>14</v>
      </c>
      <c r="C9" s="151"/>
      <c r="D9" s="117">
        <f>Temas_nas_políticas_gerais!D58</f>
        <v>0.9850000000000001</v>
      </c>
      <c r="E9" s="6">
        <f>Temas_nas_políticas_setoriais!D58</f>
        <v>7.0000000000000007E-2</v>
      </c>
      <c r="F9" s="6">
        <f>Bases_de_dados!H84</f>
        <v>0</v>
      </c>
      <c r="G9" s="6">
        <f>Monitoramento_de_riscos!E15</f>
        <v>5.7</v>
      </c>
      <c r="H9" s="6">
        <f>Relevância_processo_decisório!E5</f>
        <v>0</v>
      </c>
      <c r="I9" s="7">
        <f>Ações_de_mitigação_de_riscos!G16</f>
        <v>1.2</v>
      </c>
      <c r="J9" s="6">
        <f>Prod_fin_imp_positivo!E70</f>
        <v>1.44</v>
      </c>
      <c r="K9" s="6">
        <f>'Portfólio_(setor)'!F9</f>
        <v>2</v>
      </c>
      <c r="L9" s="6">
        <f>'Portfólio_(localização)'!F9</f>
        <v>0</v>
      </c>
      <c r="M9" s="6">
        <f>'Portfólio_(empresa)'!H19</f>
        <v>0</v>
      </c>
      <c r="N9" s="6">
        <f>Peso_fatores_ASG_portfólio!H15</f>
        <v>0</v>
      </c>
      <c r="O9" s="6">
        <f>Governança!G22</f>
        <v>2.0249999999999999</v>
      </c>
      <c r="P9" s="6">
        <f>Controvérsias_socioambientais!G19</f>
        <v>-0.2</v>
      </c>
      <c r="Q9" s="1"/>
      <c r="R9" s="1"/>
      <c r="S9" s="1"/>
      <c r="T9" s="1"/>
      <c r="U9" s="1"/>
      <c r="V9" s="1"/>
      <c r="W9" s="1"/>
      <c r="X9" s="1"/>
      <c r="Y9" s="1"/>
      <c r="Z9" s="1"/>
    </row>
    <row r="10" spans="1:26" ht="15.75" customHeight="1">
      <c r="A10" s="4"/>
      <c r="B10" s="137" t="s">
        <v>15</v>
      </c>
      <c r="C10" s="151"/>
      <c r="D10" s="8">
        <v>3</v>
      </c>
      <c r="E10" s="9">
        <v>7</v>
      </c>
      <c r="F10" s="9">
        <v>20</v>
      </c>
      <c r="G10" s="9">
        <v>10</v>
      </c>
      <c r="H10" s="9">
        <v>5</v>
      </c>
      <c r="I10" s="9">
        <v>10</v>
      </c>
      <c r="J10" s="9">
        <v>10</v>
      </c>
      <c r="K10" s="9">
        <v>8</v>
      </c>
      <c r="L10" s="9">
        <v>7</v>
      </c>
      <c r="M10" s="9">
        <v>5</v>
      </c>
      <c r="N10" s="9">
        <v>5</v>
      </c>
      <c r="O10" s="9">
        <v>10</v>
      </c>
      <c r="P10" s="9">
        <v>0</v>
      </c>
      <c r="Q10" s="1"/>
      <c r="R10" s="1"/>
      <c r="S10" s="1"/>
      <c r="T10" s="1"/>
      <c r="U10" s="1"/>
      <c r="V10" s="1"/>
      <c r="W10" s="1"/>
      <c r="X10" s="1"/>
      <c r="Y10" s="1"/>
      <c r="Z10" s="1"/>
    </row>
    <row r="11" spans="1:26" ht="15.75" customHeight="1">
      <c r="A11" s="4"/>
      <c r="B11" s="4"/>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4"/>
      <c r="B12" s="4"/>
      <c r="C12" s="4"/>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4"/>
      <c r="B13" s="138" t="s">
        <v>16</v>
      </c>
      <c r="C13" s="152"/>
      <c r="D13" s="139">
        <f>SUM(D9:P9)</f>
        <v>13.220000000000002</v>
      </c>
      <c r="E13" s="1"/>
      <c r="F13" s="1"/>
      <c r="G13" s="1"/>
      <c r="H13" s="1"/>
      <c r="I13" s="1"/>
      <c r="J13" s="1"/>
      <c r="K13" s="1"/>
      <c r="L13" s="1"/>
      <c r="M13" s="1"/>
      <c r="N13" s="1"/>
      <c r="O13" s="1"/>
      <c r="P13" s="1"/>
      <c r="Q13" s="1"/>
      <c r="R13" s="1"/>
      <c r="S13" s="1"/>
      <c r="T13" s="1"/>
      <c r="U13" s="1"/>
      <c r="V13" s="1"/>
      <c r="W13" s="1"/>
      <c r="X13" s="1"/>
      <c r="Y13" s="1"/>
      <c r="Z13" s="1"/>
    </row>
    <row r="14" spans="1:26" ht="15.75" customHeight="1">
      <c r="A14" s="4"/>
      <c r="B14" s="153"/>
      <c r="C14" s="154"/>
      <c r="D14" s="155"/>
      <c r="E14" s="1"/>
      <c r="F14" s="1"/>
      <c r="G14" s="1"/>
      <c r="H14" s="1"/>
      <c r="I14" s="1"/>
      <c r="J14" s="1"/>
      <c r="K14" s="1"/>
      <c r="L14" s="1"/>
      <c r="M14" s="1"/>
      <c r="N14" s="1"/>
      <c r="O14" s="1"/>
      <c r="P14" s="1"/>
      <c r="Q14" s="1"/>
      <c r="R14" s="1"/>
      <c r="S14" s="1"/>
      <c r="T14" s="1"/>
      <c r="U14" s="1"/>
      <c r="V14" s="1"/>
      <c r="W14" s="1"/>
      <c r="X14" s="1"/>
      <c r="Y14" s="1"/>
      <c r="Z14" s="1"/>
    </row>
    <row r="15" spans="1:26" ht="15.75" customHeight="1">
      <c r="A15" s="4"/>
      <c r="B15" s="4"/>
      <c r="C15" s="4"/>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4"/>
      <c r="B16" s="4"/>
      <c r="C16" s="4"/>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4"/>
      <c r="B17" s="4"/>
      <c r="C17" s="4"/>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4"/>
      <c r="B18" s="4"/>
      <c r="C18" s="4"/>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4"/>
      <c r="B19" s="4"/>
      <c r="C19" s="4"/>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4"/>
      <c r="B20" s="4"/>
      <c r="C20" s="4"/>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
      <c r="B21" s="4"/>
      <c r="C21" s="4"/>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
      <c r="B22" s="4"/>
      <c r="C22" s="4"/>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
      <c r="B23" s="4"/>
      <c r="C23" s="4"/>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
      <c r="B24" s="4"/>
      <c r="C24" s="4"/>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
      <c r="B25" s="4"/>
      <c r="C25" s="4"/>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
      <c r="B26" s="4"/>
      <c r="C26" s="4"/>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
      <c r="B27" s="4"/>
      <c r="C27" s="4"/>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
      <c r="B28" s="4"/>
      <c r="C28" s="4"/>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
      <c r="B29" s="4"/>
      <c r="C29" s="4"/>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
      <c r="B30" s="4"/>
      <c r="C30" s="4"/>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
      <c r="B31" s="4"/>
      <c r="C31" s="4"/>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
      <c r="B32" s="4"/>
      <c r="C32" s="4"/>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
      <c r="B33" s="4"/>
      <c r="C33" s="4"/>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
      <c r="B34" s="4"/>
      <c r="C34" s="4"/>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
      <c r="B35" s="4"/>
      <c r="C35" s="4"/>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
      <c r="B36" s="4"/>
      <c r="C36" s="4"/>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
      <c r="B37" s="4"/>
      <c r="C37" s="4"/>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
      <c r="B38" s="4"/>
      <c r="C38" s="4"/>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
      <c r="B39" s="4"/>
      <c r="C39" s="4"/>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
      <c r="B40" s="4"/>
      <c r="C40" s="4"/>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
      <c r="B41" s="4"/>
      <c r="C41" s="4"/>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
      <c r="B42" s="4"/>
      <c r="C42" s="4"/>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
      <c r="B43" s="4"/>
      <c r="C43" s="4"/>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
      <c r="B44" s="4"/>
      <c r="C44" s="4"/>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
      <c r="B45" s="4"/>
      <c r="C45" s="4"/>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
      <c r="B46" s="4"/>
      <c r="C46" s="4"/>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
      <c r="B47" s="4"/>
      <c r="C47" s="4"/>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
      <c r="B48" s="4"/>
      <c r="C48" s="4"/>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
      <c r="B49" s="4"/>
      <c r="C49" s="4"/>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
      <c r="B50" s="4"/>
      <c r="C50" s="4"/>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
      <c r="B51" s="4"/>
      <c r="C51" s="4"/>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
      <c r="B52" s="4"/>
      <c r="C52" s="4"/>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
      <c r="B53" s="4"/>
      <c r="C53" s="4"/>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
      <c r="B54" s="4"/>
      <c r="C54" s="4"/>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
      <c r="B55" s="4"/>
      <c r="C55" s="4"/>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
      <c r="B56" s="4"/>
      <c r="C56" s="4"/>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
      <c r="B57" s="4"/>
      <c r="C57" s="4"/>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
      <c r="B58" s="4"/>
      <c r="C58" s="4"/>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
      <c r="B59" s="4"/>
      <c r="C59" s="4"/>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
      <c r="B60" s="4"/>
      <c r="C60" s="4"/>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
      <c r="B61" s="4"/>
      <c r="C61" s="4"/>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
      <c r="B62" s="4"/>
      <c r="C62" s="4"/>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0"/>
      <c r="B63" s="10"/>
      <c r="C63" s="10"/>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0"/>
      <c r="B64" s="10"/>
      <c r="C64" s="10"/>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1"/>
      <c r="B65" s="11"/>
      <c r="C65" s="1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1"/>
      <c r="B66" s="11"/>
      <c r="C66" s="1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1"/>
      <c r="B67" s="11"/>
      <c r="C67" s="1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1"/>
      <c r="B68" s="11"/>
      <c r="C68" s="1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1"/>
      <c r="C69" s="1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3" t="s">
        <v>17</v>
      </c>
      <c r="B70" s="13" t="s">
        <v>18</v>
      </c>
      <c r="C70" s="13"/>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9:C9"/>
    <mergeCell ref="B10:C10"/>
    <mergeCell ref="B13:C14"/>
    <mergeCell ref="D13:D14"/>
  </mergeCells>
  <pageMargins left="0.7" right="0.7" top="0.3" bottom="0.3"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1.25" defaultRowHeight="15" customHeight="1"/>
  <cols>
    <col min="1" max="1" width="10.375" customWidth="1"/>
    <col min="2" max="4" width="16.375" customWidth="1"/>
    <col min="5" max="6" width="10.375" customWidth="1"/>
    <col min="7" max="26" width="8.625"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c r="Y1" s="1"/>
      <c r="Z1" s="1"/>
    </row>
    <row r="2" spans="1:26" ht="15.75" customHeight="1">
      <c r="A2" s="1"/>
      <c r="B2" s="14" t="s">
        <v>19</v>
      </c>
      <c r="C2" s="14" t="s">
        <v>20</v>
      </c>
      <c r="D2" s="14"/>
      <c r="E2" s="1"/>
      <c r="F2" s="1"/>
      <c r="G2" s="1"/>
      <c r="H2" s="1"/>
      <c r="I2" s="1"/>
      <c r="J2" s="1"/>
      <c r="K2" s="1"/>
      <c r="L2" s="1"/>
      <c r="M2" s="1"/>
      <c r="N2" s="1"/>
      <c r="O2" s="1"/>
      <c r="P2" s="1"/>
      <c r="Q2" s="1"/>
      <c r="R2" s="1"/>
      <c r="S2" s="1"/>
      <c r="T2" s="1"/>
      <c r="U2" s="1"/>
      <c r="V2" s="1"/>
      <c r="W2" s="1"/>
      <c r="X2" s="1"/>
      <c r="Y2" s="1"/>
      <c r="Z2" s="1"/>
    </row>
    <row r="3" spans="1:26" ht="15.75" customHeight="1">
      <c r="A3" s="1"/>
      <c r="B3" s="4" t="s">
        <v>21</v>
      </c>
      <c r="C3" s="15">
        <v>44946</v>
      </c>
      <c r="D3" s="4"/>
      <c r="E3" s="1"/>
      <c r="F3" s="1"/>
      <c r="G3" s="1"/>
      <c r="H3" s="1"/>
      <c r="I3" s="1"/>
      <c r="J3" s="1"/>
      <c r="K3" s="1"/>
      <c r="L3" s="1"/>
      <c r="M3" s="1"/>
      <c r="N3" s="1"/>
      <c r="O3" s="1"/>
      <c r="P3" s="1"/>
      <c r="Q3" s="1"/>
      <c r="R3" s="1"/>
      <c r="S3" s="1"/>
      <c r="T3" s="1"/>
      <c r="U3" s="1"/>
      <c r="V3" s="1"/>
      <c r="W3" s="1"/>
      <c r="X3" s="1"/>
      <c r="Y3" s="1"/>
      <c r="Z3" s="1"/>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c r="T5" s="1"/>
      <c r="U5" s="1"/>
      <c r="V5" s="1"/>
      <c r="W5" s="1"/>
      <c r="X5" s="1"/>
      <c r="Y5" s="1"/>
      <c r="Z5" s="1"/>
    </row>
    <row r="6" spans="1:26" ht="15.75" customHeight="1">
      <c r="A6" s="1"/>
      <c r="B6" s="1"/>
      <c r="C6" s="1"/>
      <c r="D6" s="1"/>
      <c r="E6" s="1"/>
      <c r="F6" s="1"/>
      <c r="G6" s="1"/>
      <c r="H6" s="1"/>
      <c r="I6" s="1"/>
      <c r="J6" s="1"/>
      <c r="K6" s="1"/>
      <c r="L6" s="1"/>
      <c r="M6" s="1"/>
      <c r="N6" s="1"/>
      <c r="O6" s="1"/>
      <c r="P6" s="1"/>
      <c r="Q6" s="1"/>
      <c r="R6" s="1"/>
      <c r="S6" s="1"/>
      <c r="T6" s="1"/>
      <c r="U6" s="1"/>
      <c r="V6" s="1"/>
      <c r="W6" s="1"/>
      <c r="X6" s="1"/>
      <c r="Y6" s="1"/>
      <c r="Z6" s="1"/>
    </row>
    <row r="7" spans="1:26" ht="15.75" customHeight="1">
      <c r="A7" s="1"/>
      <c r="B7" s="1"/>
      <c r="C7" s="1"/>
      <c r="D7" s="1"/>
      <c r="E7" s="1"/>
      <c r="F7" s="1"/>
      <c r="G7" s="1"/>
      <c r="H7" s="1"/>
      <c r="I7" s="1"/>
      <c r="J7" s="1"/>
      <c r="K7" s="1"/>
      <c r="L7" s="1"/>
      <c r="M7" s="1"/>
      <c r="N7" s="1"/>
      <c r="O7" s="1"/>
      <c r="P7" s="1"/>
      <c r="Q7" s="1"/>
      <c r="R7" s="1"/>
      <c r="S7" s="1"/>
      <c r="T7" s="1"/>
      <c r="U7" s="1"/>
      <c r="V7" s="1"/>
      <c r="W7" s="1"/>
      <c r="X7" s="1"/>
      <c r="Y7" s="1"/>
      <c r="Z7" s="1"/>
    </row>
    <row r="8" spans="1:26" ht="15.75" customHeight="1">
      <c r="A8" s="1"/>
      <c r="B8" s="1"/>
      <c r="C8" s="1"/>
      <c r="D8" s="1"/>
      <c r="E8" s="1"/>
      <c r="F8" s="1"/>
      <c r="G8" s="1"/>
      <c r="H8" s="1"/>
      <c r="I8" s="1"/>
      <c r="J8" s="1"/>
      <c r="K8" s="1"/>
      <c r="L8" s="1"/>
      <c r="M8" s="1"/>
      <c r="N8" s="1"/>
      <c r="O8" s="1"/>
      <c r="P8" s="1"/>
      <c r="Q8" s="1"/>
      <c r="R8" s="1"/>
      <c r="S8" s="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3" bottom="0.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workbookViewId="0">
      <pane xSplit="1" topLeftCell="C47" activePane="topRight" state="frozen"/>
      <selection pane="topRight" activeCell="G57" sqref="G57"/>
    </sheetView>
  </sheetViews>
  <sheetFormatPr defaultColWidth="11.25" defaultRowHeight="15" customHeight="1"/>
  <cols>
    <col min="1" max="1" width="47.875" customWidth="1"/>
    <col min="2" max="2" width="63.625" customWidth="1"/>
    <col min="3" max="4" width="16.375" customWidth="1"/>
    <col min="5" max="5" width="12.25" customWidth="1"/>
    <col min="6" max="6" width="10.375" customWidth="1"/>
    <col min="7" max="26" width="8.625" customWidth="1"/>
  </cols>
  <sheetData>
    <row r="1" spans="1:26" ht="34.5" customHeight="1">
      <c r="A1" s="16" t="s">
        <v>22</v>
      </c>
      <c r="B1" s="17" t="s">
        <v>23</v>
      </c>
      <c r="C1" s="16" t="s">
        <v>24</v>
      </c>
      <c r="D1" s="16" t="s">
        <v>25</v>
      </c>
      <c r="E1" s="1"/>
      <c r="F1" s="1"/>
      <c r="G1" s="1"/>
      <c r="H1" s="1"/>
      <c r="I1" s="1"/>
      <c r="J1" s="1"/>
      <c r="K1" s="1"/>
      <c r="L1" s="1"/>
      <c r="M1" s="1"/>
      <c r="N1" s="1"/>
      <c r="O1" s="1"/>
      <c r="P1" s="1"/>
      <c r="Q1" s="1"/>
      <c r="R1" s="1"/>
      <c r="S1" s="1"/>
      <c r="T1" s="1"/>
      <c r="U1" s="1"/>
      <c r="V1" s="1"/>
      <c r="W1" s="1"/>
      <c r="X1" s="1"/>
      <c r="Y1" s="1"/>
      <c r="Z1" s="1"/>
    </row>
    <row r="2" spans="1:26" ht="15.6">
      <c r="A2" s="18" t="s">
        <v>26</v>
      </c>
      <c r="B2" s="102">
        <v>1</v>
      </c>
      <c r="C2" s="28">
        <v>0.05</v>
      </c>
      <c r="D2" s="9">
        <f>B2*C2</f>
        <v>0.05</v>
      </c>
      <c r="E2" s="1"/>
      <c r="F2" s="1" t="s">
        <v>27</v>
      </c>
      <c r="G2" s="1"/>
      <c r="H2" s="1"/>
      <c r="I2" s="1"/>
      <c r="J2" s="1"/>
      <c r="K2" s="1"/>
      <c r="L2" s="1"/>
      <c r="M2" s="1"/>
      <c r="N2" s="1"/>
      <c r="O2" s="1"/>
      <c r="P2" s="1"/>
      <c r="Q2" s="1"/>
      <c r="R2" s="1"/>
      <c r="S2" s="1"/>
      <c r="T2" s="1"/>
      <c r="U2" s="1"/>
      <c r="V2" s="1"/>
      <c r="W2" s="1"/>
      <c r="X2" s="1"/>
      <c r="Y2" s="1"/>
      <c r="Z2" s="1"/>
    </row>
    <row r="3" spans="1:26" ht="36">
      <c r="A3" s="20" t="s">
        <v>28</v>
      </c>
      <c r="B3" s="19" t="s">
        <v>29</v>
      </c>
      <c r="C3" s="28"/>
      <c r="D3" s="9"/>
      <c r="E3" s="1"/>
      <c r="F3" s="1" t="s">
        <v>30</v>
      </c>
      <c r="G3" s="1"/>
      <c r="H3" s="1"/>
      <c r="I3" s="1"/>
      <c r="J3" s="1"/>
      <c r="K3" s="1"/>
      <c r="L3" s="1"/>
      <c r="M3" s="1"/>
      <c r="N3" s="1"/>
      <c r="O3" s="1"/>
      <c r="P3" s="1"/>
      <c r="Q3" s="1"/>
      <c r="R3" s="1"/>
      <c r="S3" s="1"/>
      <c r="T3" s="1"/>
      <c r="U3" s="1"/>
      <c r="V3" s="1"/>
      <c r="W3" s="1"/>
      <c r="X3" s="1"/>
      <c r="Y3" s="1"/>
      <c r="Z3" s="1"/>
    </row>
    <row r="4" spans="1:26" ht="15.6">
      <c r="A4" s="18" t="s">
        <v>31</v>
      </c>
      <c r="B4" s="102">
        <v>2</v>
      </c>
      <c r="C4" s="28">
        <v>0.05</v>
      </c>
      <c r="D4" s="9">
        <f>B4*C4</f>
        <v>0.1</v>
      </c>
      <c r="E4" s="1"/>
      <c r="F4" s="1"/>
      <c r="G4" s="1"/>
      <c r="H4" s="1"/>
      <c r="I4" s="1"/>
      <c r="J4" s="1"/>
      <c r="K4" s="1"/>
      <c r="L4" s="1"/>
      <c r="M4" s="1"/>
      <c r="N4" s="1"/>
      <c r="O4" s="1"/>
      <c r="P4" s="1"/>
      <c r="Q4" s="1"/>
      <c r="R4" s="1"/>
      <c r="S4" s="1"/>
      <c r="T4" s="1"/>
      <c r="U4" s="1"/>
      <c r="V4" s="1"/>
      <c r="W4" s="1"/>
      <c r="X4" s="1"/>
      <c r="Y4" s="1"/>
      <c r="Z4" s="1"/>
    </row>
    <row r="5" spans="1:26" ht="36">
      <c r="A5" s="18"/>
      <c r="B5" s="19" t="s">
        <v>32</v>
      </c>
      <c r="C5" s="28"/>
      <c r="D5" s="9"/>
      <c r="E5" s="1"/>
      <c r="F5" s="1" t="s">
        <v>33</v>
      </c>
      <c r="G5" s="1"/>
      <c r="H5" s="1"/>
      <c r="I5" s="1"/>
      <c r="J5" s="1"/>
      <c r="K5" s="1"/>
      <c r="L5" s="1"/>
      <c r="M5" s="1"/>
      <c r="N5" s="1"/>
      <c r="O5" s="1"/>
      <c r="P5" s="1"/>
      <c r="Q5" s="1"/>
      <c r="R5" s="1"/>
      <c r="S5" s="1"/>
      <c r="T5" s="1"/>
      <c r="U5" s="1"/>
      <c r="V5" s="1"/>
      <c r="W5" s="1"/>
      <c r="X5" s="1"/>
      <c r="Y5" s="1"/>
      <c r="Z5" s="1"/>
    </row>
    <row r="6" spans="1:26" ht="15.6">
      <c r="A6" s="18" t="s">
        <v>34</v>
      </c>
      <c r="B6" s="102">
        <v>0</v>
      </c>
      <c r="C6" s="28">
        <v>0.05</v>
      </c>
      <c r="D6" s="9">
        <f>B6*C6</f>
        <v>0</v>
      </c>
      <c r="E6" s="1"/>
      <c r="F6" s="1"/>
      <c r="G6" s="1"/>
      <c r="H6" s="1"/>
      <c r="I6" s="1"/>
      <c r="J6" s="1"/>
      <c r="K6" s="1"/>
      <c r="L6" s="1"/>
      <c r="M6" s="1"/>
      <c r="N6" s="1"/>
      <c r="O6" s="1"/>
      <c r="P6" s="1"/>
      <c r="Q6" s="1"/>
      <c r="R6" s="1"/>
      <c r="S6" s="1"/>
      <c r="T6" s="1"/>
      <c r="U6" s="1"/>
      <c r="V6" s="1"/>
      <c r="W6" s="1"/>
      <c r="X6" s="1"/>
      <c r="Y6" s="1"/>
      <c r="Z6" s="1"/>
    </row>
    <row r="7" spans="1:26" ht="15.6">
      <c r="A7" s="18"/>
      <c r="B7" s="19" t="s">
        <v>35</v>
      </c>
      <c r="C7" s="28"/>
      <c r="D7" s="9"/>
      <c r="E7" s="1"/>
      <c r="F7" s="1"/>
      <c r="G7" s="1"/>
      <c r="H7" s="1"/>
      <c r="I7" s="1"/>
      <c r="J7" s="1"/>
      <c r="K7" s="1"/>
      <c r="L7" s="1"/>
      <c r="M7" s="1"/>
      <c r="N7" s="1"/>
      <c r="O7" s="1"/>
      <c r="P7" s="1"/>
      <c r="Q7" s="1"/>
      <c r="R7" s="1"/>
      <c r="S7" s="1"/>
      <c r="T7" s="1"/>
      <c r="U7" s="1"/>
      <c r="V7" s="1"/>
      <c r="W7" s="1"/>
      <c r="X7" s="1"/>
      <c r="Y7" s="1"/>
      <c r="Z7" s="1"/>
    </row>
    <row r="8" spans="1:26" ht="15.6">
      <c r="A8" s="18" t="s">
        <v>36</v>
      </c>
      <c r="B8" s="102">
        <v>1.5</v>
      </c>
      <c r="C8" s="28">
        <v>0.05</v>
      </c>
      <c r="D8" s="9">
        <f>B8*C8</f>
        <v>7.5000000000000011E-2</v>
      </c>
      <c r="E8" s="1"/>
      <c r="F8" s="1"/>
      <c r="G8" s="1"/>
      <c r="H8" s="1"/>
      <c r="I8" s="1"/>
      <c r="J8" s="1"/>
      <c r="K8" s="1"/>
      <c r="L8" s="1"/>
      <c r="M8" s="1"/>
      <c r="N8" s="1"/>
      <c r="O8" s="1"/>
      <c r="P8" s="1"/>
      <c r="Q8" s="1"/>
      <c r="R8" s="1"/>
      <c r="S8" s="1"/>
      <c r="T8" s="1"/>
      <c r="U8" s="1"/>
      <c r="V8" s="1"/>
      <c r="W8" s="1"/>
      <c r="X8" s="1"/>
      <c r="Y8" s="1"/>
      <c r="Z8" s="1"/>
    </row>
    <row r="9" spans="1:26" ht="96">
      <c r="A9" s="21"/>
      <c r="B9" s="22" t="s">
        <v>37</v>
      </c>
      <c r="C9" s="104"/>
      <c r="D9" s="23"/>
      <c r="E9" s="24"/>
      <c r="F9" s="24"/>
      <c r="G9" s="24"/>
      <c r="H9" s="24"/>
      <c r="I9" s="24"/>
      <c r="J9" s="24"/>
      <c r="K9" s="24"/>
      <c r="L9" s="24"/>
      <c r="M9" s="24"/>
      <c r="N9" s="24"/>
      <c r="O9" s="24"/>
      <c r="P9" s="24"/>
      <c r="Q9" s="24"/>
      <c r="R9" s="24"/>
      <c r="S9" s="24"/>
      <c r="T9" s="24"/>
      <c r="U9" s="24"/>
      <c r="V9" s="24"/>
      <c r="W9" s="24"/>
      <c r="X9" s="24"/>
      <c r="Y9" s="24"/>
      <c r="Z9" s="24"/>
    </row>
    <row r="10" spans="1:26" ht="15.6">
      <c r="A10" s="18" t="s">
        <v>38</v>
      </c>
      <c r="B10" s="102">
        <v>1</v>
      </c>
      <c r="C10" s="28">
        <v>0.05</v>
      </c>
      <c r="D10" s="9">
        <f>B10*C10</f>
        <v>0.05</v>
      </c>
      <c r="E10" s="1"/>
      <c r="F10" s="1"/>
      <c r="G10" s="1"/>
      <c r="H10" s="1"/>
      <c r="I10" s="1"/>
      <c r="J10" s="1"/>
      <c r="K10" s="1"/>
      <c r="L10" s="1"/>
      <c r="M10" s="1"/>
      <c r="N10" s="1"/>
      <c r="O10" s="1"/>
      <c r="P10" s="1"/>
      <c r="Q10" s="1"/>
      <c r="R10" s="1"/>
      <c r="S10" s="1"/>
      <c r="T10" s="1"/>
      <c r="U10" s="1"/>
      <c r="V10" s="1"/>
      <c r="W10" s="1"/>
      <c r="X10" s="1"/>
      <c r="Y10" s="1"/>
      <c r="Z10" s="1"/>
    </row>
    <row r="11" spans="1:26" ht="60">
      <c r="A11" s="21"/>
      <c r="B11" s="22" t="s">
        <v>39</v>
      </c>
      <c r="C11" s="104"/>
      <c r="D11" s="23"/>
      <c r="E11" s="24"/>
      <c r="F11" s="24"/>
      <c r="G11" s="24"/>
      <c r="H11" s="24"/>
      <c r="I11" s="24"/>
      <c r="J11" s="24"/>
      <c r="K11" s="24"/>
      <c r="L11" s="24"/>
      <c r="M11" s="24"/>
      <c r="N11" s="24"/>
      <c r="O11" s="24"/>
      <c r="P11" s="24"/>
      <c r="Q11" s="24"/>
      <c r="R11" s="24"/>
      <c r="S11" s="24"/>
      <c r="T11" s="24"/>
      <c r="U11" s="24"/>
      <c r="V11" s="24"/>
      <c r="W11" s="24"/>
      <c r="X11" s="24"/>
      <c r="Y11" s="24"/>
      <c r="Z11" s="24"/>
    </row>
    <row r="12" spans="1:26" ht="15.6">
      <c r="A12" s="18" t="s">
        <v>40</v>
      </c>
      <c r="B12" s="102">
        <v>0.5</v>
      </c>
      <c r="C12" s="28">
        <v>0.05</v>
      </c>
      <c r="D12" s="9">
        <f>B12*C12</f>
        <v>2.5000000000000001E-2</v>
      </c>
      <c r="E12" s="1"/>
      <c r="F12" s="1"/>
      <c r="G12" s="1"/>
      <c r="H12" s="1"/>
      <c r="I12" s="1"/>
      <c r="J12" s="1"/>
      <c r="K12" s="1"/>
      <c r="L12" s="1"/>
      <c r="M12" s="1"/>
      <c r="N12" s="1"/>
      <c r="O12" s="1"/>
      <c r="P12" s="1"/>
      <c r="Q12" s="1"/>
      <c r="R12" s="1"/>
      <c r="S12" s="1"/>
      <c r="T12" s="1"/>
      <c r="U12" s="1"/>
      <c r="V12" s="1"/>
      <c r="W12" s="1"/>
      <c r="X12" s="1"/>
      <c r="Y12" s="1"/>
      <c r="Z12" s="1"/>
    </row>
    <row r="13" spans="1:26" ht="36">
      <c r="A13" s="21"/>
      <c r="B13" s="22" t="s">
        <v>41</v>
      </c>
      <c r="C13" s="104"/>
      <c r="D13" s="23"/>
      <c r="E13" s="24"/>
      <c r="F13" s="24"/>
      <c r="G13" s="24"/>
      <c r="H13" s="24"/>
      <c r="I13" s="24"/>
      <c r="J13" s="24"/>
      <c r="K13" s="24"/>
      <c r="L13" s="24"/>
      <c r="M13" s="24"/>
      <c r="N13" s="24"/>
      <c r="O13" s="24"/>
      <c r="P13" s="24"/>
      <c r="Q13" s="24"/>
      <c r="R13" s="24"/>
      <c r="S13" s="24"/>
      <c r="T13" s="24"/>
      <c r="U13" s="24"/>
      <c r="V13" s="24"/>
      <c r="W13" s="24"/>
      <c r="X13" s="24"/>
      <c r="Y13" s="24"/>
      <c r="Z13" s="24"/>
    </row>
    <row r="14" spans="1:26" ht="15.6">
      <c r="A14" s="18" t="s">
        <v>42</v>
      </c>
      <c r="B14" s="102">
        <v>1</v>
      </c>
      <c r="C14" s="28">
        <v>0.05</v>
      </c>
      <c r="D14" s="9">
        <f>B14*C14</f>
        <v>0.05</v>
      </c>
      <c r="E14" s="1"/>
      <c r="F14" s="1"/>
      <c r="G14" s="1"/>
      <c r="H14" s="1"/>
      <c r="I14" s="1"/>
      <c r="J14" s="1"/>
      <c r="K14" s="1"/>
      <c r="L14" s="1"/>
      <c r="M14" s="1"/>
      <c r="N14" s="1"/>
      <c r="O14" s="1"/>
      <c r="P14" s="1"/>
      <c r="Q14" s="1"/>
      <c r="R14" s="1"/>
      <c r="S14" s="1"/>
      <c r="T14" s="1"/>
      <c r="U14" s="1"/>
      <c r="V14" s="1"/>
      <c r="W14" s="1"/>
      <c r="X14" s="1"/>
      <c r="Y14" s="1"/>
      <c r="Z14" s="1"/>
    </row>
    <row r="15" spans="1:26" ht="60">
      <c r="A15" s="21"/>
      <c r="B15" s="22" t="s">
        <v>43</v>
      </c>
      <c r="C15" s="104"/>
      <c r="D15" s="23"/>
      <c r="E15" s="24"/>
      <c r="F15" s="24"/>
      <c r="G15" s="24"/>
      <c r="H15" s="24"/>
      <c r="I15" s="24"/>
      <c r="J15" s="24"/>
      <c r="K15" s="24"/>
      <c r="L15" s="24"/>
      <c r="M15" s="24"/>
      <c r="N15" s="24"/>
      <c r="O15" s="24"/>
      <c r="P15" s="24"/>
      <c r="Q15" s="24"/>
      <c r="R15" s="24"/>
      <c r="S15" s="24"/>
      <c r="T15" s="24"/>
      <c r="U15" s="24"/>
      <c r="V15" s="24"/>
      <c r="W15" s="24"/>
      <c r="X15" s="24"/>
      <c r="Y15" s="24"/>
      <c r="Z15" s="24"/>
    </row>
    <row r="16" spans="1:26" ht="15.6">
      <c r="A16" s="18" t="s">
        <v>44</v>
      </c>
      <c r="B16" s="102">
        <v>0.5</v>
      </c>
      <c r="C16" s="28">
        <v>0.03</v>
      </c>
      <c r="D16" s="9">
        <f>B16*C16</f>
        <v>1.4999999999999999E-2</v>
      </c>
      <c r="E16" s="1"/>
      <c r="F16" s="1"/>
      <c r="G16" s="1"/>
      <c r="H16" s="1"/>
      <c r="I16" s="1"/>
      <c r="J16" s="1"/>
      <c r="K16" s="1"/>
      <c r="L16" s="1"/>
      <c r="M16" s="1"/>
      <c r="N16" s="1"/>
      <c r="O16" s="1"/>
      <c r="P16" s="1"/>
      <c r="Q16" s="1"/>
      <c r="R16" s="1"/>
      <c r="S16" s="1"/>
      <c r="T16" s="1"/>
      <c r="U16" s="1"/>
      <c r="V16" s="1"/>
      <c r="W16" s="1"/>
      <c r="X16" s="1"/>
      <c r="Y16" s="1"/>
      <c r="Z16" s="1"/>
    </row>
    <row r="17" spans="1:26" ht="72">
      <c r="A17" s="21"/>
      <c r="B17" s="22" t="s">
        <v>45</v>
      </c>
      <c r="C17" s="104"/>
      <c r="D17" s="23"/>
      <c r="E17" s="24"/>
      <c r="F17" s="24"/>
      <c r="G17" s="24"/>
      <c r="H17" s="24"/>
      <c r="I17" s="24"/>
      <c r="J17" s="24"/>
      <c r="K17" s="24"/>
      <c r="L17" s="24"/>
      <c r="M17" s="24"/>
      <c r="N17" s="24"/>
      <c r="O17" s="24"/>
      <c r="P17" s="24"/>
      <c r="Q17" s="24"/>
      <c r="R17" s="24"/>
      <c r="S17" s="24"/>
      <c r="T17" s="24"/>
      <c r="U17" s="24"/>
      <c r="V17" s="24"/>
      <c r="W17" s="24"/>
      <c r="X17" s="24"/>
      <c r="Y17" s="24"/>
      <c r="Z17" s="24"/>
    </row>
    <row r="18" spans="1:26" ht="15.6">
      <c r="A18" s="18" t="s">
        <v>46</v>
      </c>
      <c r="B18" s="102">
        <v>1.5</v>
      </c>
      <c r="C18" s="28">
        <v>0.02</v>
      </c>
      <c r="D18" s="9">
        <f>B18*C18</f>
        <v>0.03</v>
      </c>
      <c r="E18" s="1"/>
      <c r="F18" s="1"/>
      <c r="G18" s="1"/>
      <c r="H18" s="1"/>
      <c r="I18" s="1"/>
      <c r="J18" s="1"/>
      <c r="K18" s="1"/>
      <c r="L18" s="1"/>
      <c r="M18" s="1"/>
      <c r="N18" s="1"/>
      <c r="O18" s="1"/>
      <c r="P18" s="1"/>
      <c r="Q18" s="1"/>
      <c r="R18" s="1"/>
      <c r="S18" s="1"/>
      <c r="T18" s="1"/>
      <c r="U18" s="1"/>
      <c r="V18" s="1"/>
      <c r="W18" s="1"/>
      <c r="X18" s="1"/>
      <c r="Y18" s="1"/>
      <c r="Z18" s="1"/>
    </row>
    <row r="19" spans="1:26" ht="60">
      <c r="A19" s="21"/>
      <c r="B19" s="25" t="s">
        <v>47</v>
      </c>
      <c r="C19" s="104"/>
      <c r="D19" s="23"/>
      <c r="E19" s="24"/>
      <c r="F19" s="24"/>
      <c r="G19" s="24"/>
      <c r="H19" s="24"/>
      <c r="I19" s="24"/>
      <c r="J19" s="24"/>
      <c r="K19" s="24"/>
      <c r="L19" s="24"/>
      <c r="M19" s="24"/>
      <c r="N19" s="24"/>
      <c r="O19" s="24"/>
      <c r="P19" s="24"/>
      <c r="Q19" s="24"/>
      <c r="R19" s="24"/>
      <c r="S19" s="24"/>
      <c r="T19" s="24"/>
      <c r="U19" s="24"/>
      <c r="V19" s="24"/>
      <c r="W19" s="24"/>
      <c r="X19" s="24"/>
      <c r="Y19" s="24"/>
      <c r="Z19" s="24"/>
    </row>
    <row r="20" spans="1:26" ht="15.6">
      <c r="A20" s="18" t="s">
        <v>48</v>
      </c>
      <c r="B20" s="102">
        <v>1</v>
      </c>
      <c r="C20" s="28">
        <v>0.03</v>
      </c>
      <c r="D20" s="9">
        <f>B20*C20</f>
        <v>0.03</v>
      </c>
      <c r="E20" s="1"/>
      <c r="F20" s="1"/>
      <c r="G20" s="1"/>
      <c r="H20" s="1"/>
      <c r="I20" s="1"/>
      <c r="J20" s="1"/>
      <c r="K20" s="1"/>
      <c r="L20" s="1"/>
      <c r="M20" s="1"/>
      <c r="N20" s="1"/>
      <c r="O20" s="1"/>
      <c r="P20" s="1"/>
      <c r="Q20" s="1"/>
      <c r="R20" s="1"/>
      <c r="S20" s="1"/>
      <c r="T20" s="1"/>
      <c r="U20" s="1"/>
      <c r="V20" s="1"/>
      <c r="W20" s="1"/>
      <c r="X20" s="1"/>
      <c r="Y20" s="1"/>
      <c r="Z20" s="1"/>
    </row>
    <row r="21" spans="1:26" ht="36">
      <c r="A21" s="18"/>
      <c r="B21" s="19" t="s">
        <v>49</v>
      </c>
      <c r="C21" s="28"/>
      <c r="D21" s="9"/>
      <c r="E21" s="1"/>
      <c r="F21" s="1"/>
      <c r="G21" s="1"/>
      <c r="H21" s="1"/>
      <c r="I21" s="1"/>
      <c r="J21" s="1"/>
      <c r="K21" s="1"/>
      <c r="L21" s="1"/>
      <c r="M21" s="1"/>
      <c r="N21" s="1"/>
      <c r="O21" s="1"/>
      <c r="P21" s="1"/>
      <c r="Q21" s="1"/>
      <c r="R21" s="1"/>
      <c r="S21" s="1"/>
      <c r="T21" s="1"/>
      <c r="U21" s="1"/>
      <c r="V21" s="1"/>
      <c r="W21" s="1"/>
      <c r="X21" s="1"/>
      <c r="Y21" s="1"/>
      <c r="Z21" s="1"/>
    </row>
    <row r="22" spans="1:26" ht="15.6">
      <c r="A22" s="18" t="s">
        <v>50</v>
      </c>
      <c r="B22" s="102">
        <v>0.5</v>
      </c>
      <c r="C22" s="28">
        <v>0.03</v>
      </c>
      <c r="D22" s="9">
        <f>B22*C22</f>
        <v>1.4999999999999999E-2</v>
      </c>
      <c r="E22" s="1"/>
      <c r="F22" s="1"/>
      <c r="G22" s="1"/>
      <c r="H22" s="1"/>
      <c r="I22" s="1"/>
      <c r="J22" s="1"/>
      <c r="K22" s="1"/>
      <c r="L22" s="1"/>
      <c r="M22" s="1"/>
      <c r="N22" s="1"/>
      <c r="O22" s="1"/>
      <c r="P22" s="1"/>
      <c r="Q22" s="1"/>
      <c r="R22" s="1"/>
      <c r="S22" s="1"/>
      <c r="T22" s="1"/>
      <c r="U22" s="1"/>
      <c r="V22" s="1"/>
      <c r="W22" s="1"/>
      <c r="X22" s="1"/>
      <c r="Y22" s="1"/>
      <c r="Z22" s="1"/>
    </row>
    <row r="23" spans="1:26" ht="24">
      <c r="A23" s="21"/>
      <c r="B23" s="22" t="s">
        <v>51</v>
      </c>
      <c r="C23" s="104"/>
      <c r="D23" s="23"/>
      <c r="E23" s="24"/>
      <c r="F23" s="24"/>
      <c r="G23" s="24"/>
      <c r="H23" s="24"/>
      <c r="I23" s="24"/>
      <c r="J23" s="24"/>
      <c r="K23" s="24"/>
      <c r="L23" s="24"/>
      <c r="M23" s="24"/>
      <c r="N23" s="24"/>
      <c r="O23" s="24"/>
      <c r="P23" s="24"/>
      <c r="Q23" s="24"/>
      <c r="R23" s="24"/>
      <c r="S23" s="24"/>
      <c r="T23" s="24"/>
      <c r="U23" s="24"/>
      <c r="V23" s="24"/>
      <c r="W23" s="24"/>
      <c r="X23" s="24"/>
      <c r="Y23" s="24"/>
      <c r="Z23" s="24"/>
    </row>
    <row r="24" spans="1:26" ht="30.95">
      <c r="A24" s="26" t="s">
        <v>52</v>
      </c>
      <c r="B24" s="102">
        <v>0</v>
      </c>
      <c r="C24" s="28">
        <v>0.03</v>
      </c>
      <c r="D24" s="9">
        <f>B24*C24</f>
        <v>0</v>
      </c>
      <c r="E24" s="1"/>
      <c r="F24" s="1"/>
      <c r="G24" s="1"/>
      <c r="H24" s="1"/>
      <c r="I24" s="1"/>
      <c r="J24" s="1"/>
      <c r="K24" s="1"/>
      <c r="L24" s="1"/>
      <c r="M24" s="1"/>
      <c r="N24" s="1"/>
      <c r="O24" s="1"/>
      <c r="P24" s="1"/>
      <c r="Q24" s="1"/>
      <c r="R24" s="1"/>
      <c r="S24" s="1"/>
      <c r="T24" s="1"/>
      <c r="U24" s="1"/>
      <c r="V24" s="1"/>
      <c r="W24" s="1"/>
      <c r="X24" s="1"/>
      <c r="Y24" s="1"/>
      <c r="Z24" s="1"/>
    </row>
    <row r="25" spans="1:26" ht="24">
      <c r="A25" s="21"/>
      <c r="B25" s="22" t="s">
        <v>53</v>
      </c>
      <c r="C25" s="104"/>
      <c r="D25" s="23"/>
      <c r="E25" s="24"/>
      <c r="F25" s="24"/>
      <c r="G25" s="24"/>
      <c r="H25" s="24"/>
      <c r="I25" s="24"/>
      <c r="J25" s="24"/>
      <c r="K25" s="24"/>
      <c r="L25" s="24"/>
      <c r="M25" s="24"/>
      <c r="N25" s="24"/>
      <c r="O25" s="24"/>
      <c r="P25" s="24"/>
      <c r="Q25" s="24"/>
      <c r="R25" s="24"/>
      <c r="S25" s="24"/>
      <c r="T25" s="24"/>
      <c r="U25" s="24"/>
      <c r="V25" s="24"/>
      <c r="W25" s="24"/>
      <c r="X25" s="24"/>
      <c r="Y25" s="24"/>
      <c r="Z25" s="24"/>
    </row>
    <row r="26" spans="1:26" ht="15.6">
      <c r="A26" s="18" t="s">
        <v>54</v>
      </c>
      <c r="B26" s="102">
        <v>3</v>
      </c>
      <c r="C26" s="28">
        <v>0.04</v>
      </c>
      <c r="D26" s="9">
        <f>B26*C26</f>
        <v>0.12</v>
      </c>
      <c r="E26" s="1"/>
      <c r="F26" s="1"/>
      <c r="G26" s="1"/>
      <c r="H26" s="1"/>
      <c r="I26" s="1"/>
      <c r="J26" s="1"/>
      <c r="K26" s="1"/>
      <c r="L26" s="1"/>
      <c r="M26" s="1"/>
      <c r="N26" s="1"/>
      <c r="O26" s="1"/>
      <c r="P26" s="1"/>
      <c r="Q26" s="1"/>
      <c r="R26" s="1"/>
      <c r="S26" s="1"/>
      <c r="T26" s="1"/>
      <c r="U26" s="1"/>
      <c r="V26" s="1"/>
      <c r="W26" s="1"/>
      <c r="X26" s="1"/>
      <c r="Y26" s="1"/>
      <c r="Z26" s="1"/>
    </row>
    <row r="27" spans="1:26" ht="72">
      <c r="A27" s="21"/>
      <c r="B27" s="22" t="s">
        <v>55</v>
      </c>
      <c r="C27" s="104"/>
      <c r="D27" s="23"/>
      <c r="E27" s="24"/>
      <c r="F27" s="24"/>
      <c r="G27" s="24"/>
      <c r="H27" s="24"/>
      <c r="I27" s="24"/>
      <c r="J27" s="24"/>
      <c r="K27" s="24"/>
      <c r="L27" s="24"/>
      <c r="M27" s="24"/>
      <c r="N27" s="24"/>
      <c r="O27" s="24"/>
      <c r="P27" s="24"/>
      <c r="Q27" s="24"/>
      <c r="R27" s="24"/>
      <c r="S27" s="24"/>
      <c r="T27" s="24"/>
      <c r="U27" s="24"/>
      <c r="V27" s="24"/>
      <c r="W27" s="24"/>
      <c r="X27" s="24"/>
      <c r="Y27" s="24"/>
      <c r="Z27" s="24"/>
    </row>
    <row r="28" spans="1:26" ht="15.6">
      <c r="A28" s="18" t="s">
        <v>56</v>
      </c>
      <c r="B28" s="102">
        <v>3</v>
      </c>
      <c r="C28" s="28">
        <v>0.03</v>
      </c>
      <c r="D28" s="9">
        <f>B28*C28</f>
        <v>0.09</v>
      </c>
      <c r="E28" s="1"/>
      <c r="F28" s="1"/>
      <c r="G28" s="1"/>
      <c r="H28" s="1"/>
      <c r="I28" s="1"/>
      <c r="J28" s="1"/>
      <c r="K28" s="1"/>
      <c r="L28" s="1"/>
      <c r="M28" s="1"/>
      <c r="N28" s="1"/>
      <c r="O28" s="1"/>
      <c r="P28" s="1"/>
      <c r="Q28" s="1"/>
      <c r="R28" s="1"/>
      <c r="S28" s="1"/>
      <c r="T28" s="1"/>
      <c r="U28" s="1"/>
      <c r="V28" s="1"/>
      <c r="W28" s="1"/>
      <c r="X28" s="1"/>
      <c r="Y28" s="1"/>
      <c r="Z28" s="1"/>
    </row>
    <row r="29" spans="1:26" ht="24">
      <c r="A29" s="21"/>
      <c r="B29" s="25" t="s">
        <v>57</v>
      </c>
      <c r="C29" s="104"/>
      <c r="D29" s="23"/>
      <c r="E29" s="24"/>
      <c r="F29" s="24"/>
      <c r="G29" s="24"/>
      <c r="H29" s="24"/>
      <c r="I29" s="24"/>
      <c r="J29" s="24"/>
      <c r="K29" s="24"/>
      <c r="L29" s="24"/>
      <c r="M29" s="24"/>
      <c r="N29" s="24"/>
      <c r="O29" s="24"/>
      <c r="P29" s="24"/>
      <c r="Q29" s="24"/>
      <c r="R29" s="24"/>
      <c r="S29" s="24"/>
      <c r="T29" s="24"/>
      <c r="U29" s="24"/>
      <c r="V29" s="24"/>
      <c r="W29" s="24"/>
      <c r="X29" s="24"/>
      <c r="Y29" s="24"/>
      <c r="Z29" s="24"/>
    </row>
    <row r="30" spans="1:26" ht="15.6">
      <c r="A30" s="18" t="s">
        <v>58</v>
      </c>
      <c r="B30" s="102">
        <v>1</v>
      </c>
      <c r="C30" s="28">
        <v>0.04</v>
      </c>
      <c r="D30" s="9">
        <f>B30*C30</f>
        <v>0.04</v>
      </c>
      <c r="E30" s="1"/>
      <c r="F30" s="1"/>
      <c r="G30" s="1"/>
      <c r="H30" s="1"/>
      <c r="I30" s="1"/>
      <c r="J30" s="1"/>
      <c r="K30" s="1"/>
      <c r="L30" s="1"/>
      <c r="M30" s="1"/>
      <c r="N30" s="1"/>
      <c r="O30" s="1"/>
      <c r="P30" s="1"/>
      <c r="Q30" s="1"/>
      <c r="R30" s="1"/>
      <c r="S30" s="1"/>
      <c r="T30" s="1"/>
      <c r="U30" s="1"/>
      <c r="V30" s="1"/>
      <c r="W30" s="1"/>
      <c r="X30" s="1"/>
      <c r="Y30" s="1"/>
      <c r="Z30" s="1"/>
    </row>
    <row r="31" spans="1:26" ht="48">
      <c r="A31" s="21"/>
      <c r="B31" s="22" t="s">
        <v>59</v>
      </c>
      <c r="C31" s="104"/>
      <c r="D31" s="23"/>
      <c r="E31" s="24"/>
      <c r="F31" s="24"/>
      <c r="G31" s="24"/>
      <c r="H31" s="24"/>
      <c r="I31" s="24"/>
      <c r="J31" s="24"/>
      <c r="K31" s="24"/>
      <c r="L31" s="24"/>
      <c r="M31" s="24"/>
      <c r="N31" s="24"/>
      <c r="O31" s="24"/>
      <c r="P31" s="24"/>
      <c r="Q31" s="24"/>
      <c r="R31" s="24"/>
      <c r="S31" s="24"/>
      <c r="T31" s="24"/>
      <c r="U31" s="24"/>
      <c r="V31" s="24"/>
      <c r="W31" s="24"/>
      <c r="X31" s="24"/>
      <c r="Y31" s="24"/>
      <c r="Z31" s="24"/>
    </row>
    <row r="32" spans="1:26" ht="15.6">
      <c r="A32" s="18" t="s">
        <v>60</v>
      </c>
      <c r="B32" s="102">
        <v>0</v>
      </c>
      <c r="C32" s="28">
        <v>0.04</v>
      </c>
      <c r="D32" s="9">
        <f>B32*C32</f>
        <v>0</v>
      </c>
      <c r="E32" s="1"/>
      <c r="F32" s="1"/>
      <c r="G32" s="1"/>
      <c r="H32" s="1"/>
      <c r="I32" s="1"/>
      <c r="J32" s="1"/>
      <c r="K32" s="1"/>
      <c r="L32" s="1"/>
      <c r="M32" s="1"/>
      <c r="N32" s="1"/>
      <c r="O32" s="1"/>
      <c r="P32" s="1"/>
      <c r="Q32" s="1"/>
      <c r="R32" s="1"/>
      <c r="S32" s="1"/>
      <c r="T32" s="1"/>
      <c r="U32" s="1"/>
      <c r="V32" s="1"/>
      <c r="W32" s="1"/>
      <c r="X32" s="1"/>
      <c r="Y32" s="1"/>
      <c r="Z32" s="1"/>
    </row>
    <row r="33" spans="1:26" ht="48">
      <c r="A33" s="21"/>
      <c r="B33" s="25" t="s">
        <v>59</v>
      </c>
      <c r="C33" s="104"/>
      <c r="D33" s="23"/>
      <c r="E33" s="24"/>
      <c r="F33" s="24"/>
      <c r="G33" s="24"/>
      <c r="H33" s="24"/>
      <c r="I33" s="24"/>
      <c r="J33" s="24"/>
      <c r="K33" s="24"/>
      <c r="L33" s="24"/>
      <c r="M33" s="24"/>
      <c r="N33" s="24"/>
      <c r="O33" s="24"/>
      <c r="P33" s="24"/>
      <c r="Q33" s="24"/>
      <c r="R33" s="24"/>
      <c r="S33" s="24"/>
      <c r="T33" s="24"/>
      <c r="U33" s="24"/>
      <c r="V33" s="24"/>
      <c r="W33" s="24"/>
      <c r="X33" s="24"/>
      <c r="Y33" s="24"/>
      <c r="Z33" s="24"/>
    </row>
    <row r="34" spans="1:26" ht="15.6">
      <c r="A34" s="18" t="s">
        <v>61</v>
      </c>
      <c r="B34" s="102">
        <v>0</v>
      </c>
      <c r="C34" s="28">
        <v>0.03</v>
      </c>
      <c r="D34" s="9">
        <f>B34*C34</f>
        <v>0</v>
      </c>
      <c r="E34" s="1"/>
      <c r="F34" s="1"/>
      <c r="G34" s="1"/>
      <c r="H34" s="1"/>
      <c r="I34" s="1"/>
      <c r="J34" s="1"/>
      <c r="K34" s="1"/>
      <c r="L34" s="1"/>
      <c r="M34" s="1"/>
      <c r="N34" s="1"/>
      <c r="O34" s="1"/>
      <c r="P34" s="1"/>
      <c r="Q34" s="1"/>
      <c r="R34" s="1"/>
      <c r="S34" s="1"/>
      <c r="T34" s="1"/>
      <c r="U34" s="1"/>
      <c r="V34" s="1"/>
      <c r="W34" s="1"/>
      <c r="X34" s="1"/>
      <c r="Y34" s="1"/>
      <c r="Z34" s="1"/>
    </row>
    <row r="35" spans="1:26" ht="15.6">
      <c r="A35" s="18"/>
      <c r="B35" s="19" t="s">
        <v>35</v>
      </c>
      <c r="C35" s="28"/>
      <c r="D35" s="9"/>
      <c r="E35" s="1"/>
      <c r="F35" s="1"/>
      <c r="G35" s="1"/>
      <c r="H35" s="1"/>
      <c r="I35" s="1"/>
      <c r="J35" s="1"/>
      <c r="K35" s="1"/>
      <c r="L35" s="1"/>
      <c r="M35" s="1"/>
      <c r="N35" s="1"/>
      <c r="O35" s="1"/>
      <c r="P35" s="1"/>
      <c r="Q35" s="1"/>
      <c r="R35" s="1"/>
      <c r="S35" s="1"/>
      <c r="T35" s="1"/>
      <c r="U35" s="1"/>
      <c r="V35" s="1"/>
      <c r="W35" s="1"/>
      <c r="X35" s="1"/>
      <c r="Y35" s="1"/>
      <c r="Z35" s="1"/>
    </row>
    <row r="36" spans="1:26" ht="15.6">
      <c r="A36" s="18" t="s">
        <v>62</v>
      </c>
      <c r="B36" s="102">
        <v>0</v>
      </c>
      <c r="C36" s="28">
        <v>0.05</v>
      </c>
      <c r="D36" s="9">
        <f>B36*C36</f>
        <v>0</v>
      </c>
      <c r="E36" s="1"/>
      <c r="F36" s="1"/>
      <c r="G36" s="1"/>
      <c r="H36" s="1"/>
      <c r="I36" s="1"/>
      <c r="J36" s="1"/>
      <c r="K36" s="1"/>
      <c r="L36" s="1"/>
      <c r="M36" s="1"/>
      <c r="N36" s="1"/>
      <c r="O36" s="1"/>
      <c r="P36" s="1"/>
      <c r="Q36" s="1"/>
      <c r="R36" s="1"/>
      <c r="S36" s="1"/>
      <c r="T36" s="1"/>
      <c r="U36" s="1"/>
      <c r="V36" s="1"/>
      <c r="W36" s="1"/>
      <c r="X36" s="1"/>
      <c r="Y36" s="1"/>
      <c r="Z36" s="1"/>
    </row>
    <row r="37" spans="1:26" ht="24">
      <c r="A37" s="18"/>
      <c r="B37" s="19" t="s">
        <v>63</v>
      </c>
      <c r="C37" s="28"/>
      <c r="D37" s="9"/>
      <c r="E37" s="1"/>
      <c r="F37" s="1"/>
      <c r="G37" s="1"/>
      <c r="H37" s="1"/>
      <c r="I37" s="1"/>
      <c r="J37" s="1"/>
      <c r="K37" s="1"/>
      <c r="L37" s="1"/>
      <c r="M37" s="1"/>
      <c r="N37" s="1"/>
      <c r="O37" s="1"/>
      <c r="P37" s="1"/>
      <c r="Q37" s="1"/>
      <c r="R37" s="1"/>
      <c r="S37" s="1"/>
      <c r="T37" s="1"/>
      <c r="U37" s="1"/>
      <c r="V37" s="1"/>
      <c r="W37" s="1"/>
      <c r="X37" s="1"/>
      <c r="Y37" s="1"/>
      <c r="Z37" s="1"/>
    </row>
    <row r="38" spans="1:26" ht="15.6">
      <c r="A38" s="18" t="s">
        <v>64</v>
      </c>
      <c r="B38" s="102">
        <v>0.5</v>
      </c>
      <c r="C38" s="28">
        <v>0.05</v>
      </c>
      <c r="D38" s="9">
        <f>B38*C38</f>
        <v>2.5000000000000001E-2</v>
      </c>
      <c r="E38" s="1"/>
      <c r="F38" s="1"/>
      <c r="G38" s="1"/>
      <c r="H38" s="1"/>
      <c r="I38" s="1"/>
      <c r="J38" s="1"/>
      <c r="K38" s="1"/>
      <c r="L38" s="1"/>
      <c r="M38" s="1"/>
      <c r="N38" s="1"/>
      <c r="O38" s="1"/>
      <c r="P38" s="1"/>
      <c r="Q38" s="1"/>
      <c r="R38" s="1"/>
      <c r="S38" s="1"/>
      <c r="T38" s="1"/>
      <c r="U38" s="1"/>
      <c r="V38" s="1"/>
      <c r="W38" s="1"/>
      <c r="X38" s="1"/>
      <c r="Y38" s="1"/>
      <c r="Z38" s="1"/>
    </row>
    <row r="39" spans="1:26" ht="48">
      <c r="A39" s="18"/>
      <c r="B39" s="22" t="s">
        <v>65</v>
      </c>
      <c r="C39" s="28"/>
      <c r="D39" s="9"/>
      <c r="E39" s="1"/>
      <c r="F39" s="1"/>
      <c r="G39" s="1"/>
      <c r="H39" s="1"/>
      <c r="I39" s="1"/>
      <c r="J39" s="1"/>
      <c r="K39" s="1"/>
      <c r="L39" s="1"/>
      <c r="M39" s="1"/>
      <c r="N39" s="1"/>
      <c r="O39" s="1"/>
      <c r="P39" s="1"/>
      <c r="Q39" s="1"/>
      <c r="R39" s="1"/>
      <c r="S39" s="1"/>
      <c r="T39" s="1"/>
      <c r="U39" s="1"/>
      <c r="V39" s="1"/>
      <c r="W39" s="1"/>
      <c r="X39" s="1"/>
      <c r="Y39" s="1"/>
      <c r="Z39" s="1"/>
    </row>
    <row r="40" spans="1:26" ht="15.6">
      <c r="A40" s="26" t="s">
        <v>66</v>
      </c>
      <c r="B40" s="103">
        <v>0</v>
      </c>
      <c r="C40" s="28">
        <v>0.04</v>
      </c>
      <c r="D40" s="9">
        <f>B40*C40</f>
        <v>0</v>
      </c>
      <c r="E40" s="1"/>
      <c r="F40" s="1"/>
      <c r="G40" s="1"/>
      <c r="H40" s="1"/>
      <c r="I40" s="1"/>
      <c r="J40" s="1"/>
      <c r="K40" s="1"/>
      <c r="L40" s="1"/>
      <c r="M40" s="1"/>
      <c r="N40" s="1"/>
      <c r="O40" s="1"/>
      <c r="P40" s="1"/>
      <c r="Q40" s="1"/>
      <c r="R40" s="1"/>
      <c r="S40" s="1"/>
      <c r="T40" s="1"/>
      <c r="U40" s="1"/>
      <c r="V40" s="1"/>
      <c r="W40" s="1"/>
      <c r="X40" s="1"/>
      <c r="Y40" s="1"/>
      <c r="Z40" s="1"/>
    </row>
    <row r="41" spans="1:26" ht="24">
      <c r="A41" s="18"/>
      <c r="B41" s="25" t="s">
        <v>67</v>
      </c>
      <c r="C41" s="28"/>
      <c r="D41" s="9"/>
      <c r="E41" s="1"/>
      <c r="F41" s="1"/>
      <c r="G41" s="1"/>
      <c r="H41" s="1"/>
      <c r="I41" s="1"/>
      <c r="J41" s="1"/>
      <c r="K41" s="1"/>
      <c r="L41" s="1"/>
      <c r="M41" s="1"/>
      <c r="N41" s="1"/>
      <c r="O41" s="1"/>
      <c r="P41" s="1"/>
      <c r="Q41" s="1"/>
      <c r="R41" s="1"/>
      <c r="S41" s="1"/>
      <c r="T41" s="1"/>
      <c r="U41" s="1"/>
      <c r="V41" s="1"/>
      <c r="W41" s="1"/>
      <c r="X41" s="1"/>
      <c r="Y41" s="1"/>
      <c r="Z41" s="1"/>
    </row>
    <row r="42" spans="1:26" ht="15.6">
      <c r="A42" s="18" t="s">
        <v>68</v>
      </c>
      <c r="B42" s="102">
        <v>2</v>
      </c>
      <c r="C42" s="28">
        <v>0.02</v>
      </c>
      <c r="D42" s="9">
        <f>B42*C42</f>
        <v>0.04</v>
      </c>
      <c r="E42" s="1"/>
      <c r="F42" s="1"/>
      <c r="G42" s="1"/>
      <c r="H42" s="1"/>
      <c r="I42" s="1"/>
      <c r="J42" s="1"/>
      <c r="K42" s="1"/>
      <c r="L42" s="1"/>
      <c r="M42" s="1"/>
      <c r="N42" s="1"/>
      <c r="O42" s="1"/>
      <c r="P42" s="1"/>
      <c r="Q42" s="1"/>
      <c r="R42" s="1"/>
      <c r="S42" s="1"/>
      <c r="T42" s="1"/>
      <c r="U42" s="1"/>
      <c r="V42" s="1"/>
      <c r="W42" s="1"/>
      <c r="X42" s="1"/>
      <c r="Y42" s="1"/>
      <c r="Z42" s="1"/>
    </row>
    <row r="43" spans="1:26" ht="72">
      <c r="A43" s="18"/>
      <c r="B43" s="19" t="s">
        <v>69</v>
      </c>
      <c r="C43" s="28"/>
      <c r="D43" s="9"/>
      <c r="E43" s="1"/>
      <c r="F43" s="1"/>
      <c r="G43" s="1"/>
      <c r="H43" s="1"/>
      <c r="I43" s="1"/>
      <c r="J43" s="1"/>
      <c r="K43" s="1"/>
      <c r="L43" s="1"/>
      <c r="M43" s="1"/>
      <c r="N43" s="1"/>
      <c r="O43" s="1"/>
      <c r="P43" s="1"/>
      <c r="Q43" s="1"/>
      <c r="R43" s="1"/>
      <c r="S43" s="1"/>
      <c r="T43" s="1"/>
      <c r="U43" s="1"/>
      <c r="V43" s="1"/>
      <c r="W43" s="1"/>
      <c r="X43" s="1"/>
      <c r="Y43" s="1"/>
      <c r="Z43" s="1"/>
    </row>
    <row r="44" spans="1:26" ht="15.6">
      <c r="A44" s="18" t="s">
        <v>70</v>
      </c>
      <c r="B44" s="102">
        <v>3</v>
      </c>
      <c r="C44" s="28">
        <v>0.03</v>
      </c>
      <c r="D44" s="9">
        <f>B44*C44</f>
        <v>0.09</v>
      </c>
      <c r="E44" s="1"/>
      <c r="F44" s="1"/>
      <c r="G44" s="1"/>
      <c r="H44" s="1"/>
      <c r="I44" s="1"/>
      <c r="J44" s="1"/>
      <c r="K44" s="1"/>
      <c r="L44" s="1"/>
      <c r="M44" s="1"/>
      <c r="N44" s="1"/>
      <c r="O44" s="1"/>
      <c r="P44" s="1"/>
      <c r="Q44" s="1"/>
      <c r="R44" s="1"/>
      <c r="S44" s="1"/>
      <c r="T44" s="1"/>
      <c r="U44" s="1"/>
      <c r="V44" s="1"/>
      <c r="W44" s="1"/>
      <c r="X44" s="1"/>
      <c r="Y44" s="1"/>
      <c r="Z44" s="1"/>
    </row>
    <row r="45" spans="1:26" ht="60">
      <c r="A45" s="18"/>
      <c r="B45" s="19" t="s">
        <v>71</v>
      </c>
      <c r="C45" s="28"/>
      <c r="D45" s="9"/>
      <c r="E45" s="1"/>
      <c r="F45" s="140" t="s">
        <v>72</v>
      </c>
      <c r="G45" s="1"/>
      <c r="H45" s="1"/>
      <c r="I45" s="1"/>
      <c r="J45" s="1"/>
      <c r="K45" s="1"/>
      <c r="L45" s="1"/>
      <c r="M45" s="1"/>
      <c r="N45" s="1"/>
      <c r="O45" s="1"/>
      <c r="P45" s="1"/>
      <c r="Q45" s="1"/>
      <c r="R45" s="1"/>
      <c r="S45" s="1"/>
      <c r="T45" s="1"/>
      <c r="U45" s="1"/>
      <c r="V45" s="1"/>
      <c r="W45" s="1"/>
      <c r="X45" s="1"/>
      <c r="Y45" s="1"/>
      <c r="Z45" s="1"/>
    </row>
    <row r="46" spans="1:26" ht="15.6">
      <c r="A46" s="18" t="s">
        <v>73</v>
      </c>
      <c r="B46" s="102">
        <v>1</v>
      </c>
      <c r="C46" s="28">
        <v>0.03</v>
      </c>
      <c r="D46" s="9">
        <f>B46*C46</f>
        <v>0.03</v>
      </c>
      <c r="E46" s="1"/>
      <c r="F46" s="156"/>
      <c r="G46" s="1"/>
      <c r="H46" s="1"/>
      <c r="I46" s="1"/>
      <c r="J46" s="1"/>
      <c r="K46" s="1"/>
      <c r="L46" s="1"/>
      <c r="M46" s="1"/>
      <c r="N46" s="1"/>
      <c r="O46" s="1"/>
      <c r="P46" s="1"/>
      <c r="Q46" s="1"/>
      <c r="R46" s="1"/>
      <c r="S46" s="1"/>
      <c r="T46" s="1"/>
      <c r="U46" s="1"/>
      <c r="V46" s="1"/>
      <c r="W46" s="1"/>
      <c r="X46" s="1"/>
      <c r="Y46" s="1"/>
      <c r="Z46" s="1"/>
    </row>
    <row r="47" spans="1:26" ht="60">
      <c r="A47" s="18"/>
      <c r="B47" s="19" t="s">
        <v>71</v>
      </c>
      <c r="C47" s="28"/>
      <c r="D47" s="9"/>
      <c r="E47" s="1"/>
      <c r="F47" s="156"/>
      <c r="G47" s="1"/>
      <c r="H47" s="1"/>
      <c r="I47" s="1"/>
      <c r="J47" s="1"/>
      <c r="K47" s="1"/>
      <c r="L47" s="1"/>
      <c r="M47" s="1"/>
      <c r="N47" s="1"/>
      <c r="O47" s="1"/>
      <c r="P47" s="1"/>
      <c r="Q47" s="1"/>
      <c r="R47" s="1"/>
      <c r="S47" s="1"/>
      <c r="T47" s="1"/>
      <c r="U47" s="1"/>
      <c r="V47" s="1"/>
      <c r="W47" s="1"/>
      <c r="X47" s="1"/>
      <c r="Y47" s="1"/>
      <c r="Z47" s="1"/>
    </row>
    <row r="48" spans="1:26" ht="15.6">
      <c r="A48" s="18" t="s">
        <v>74</v>
      </c>
      <c r="B48" s="102">
        <v>0.5</v>
      </c>
      <c r="C48" s="28">
        <v>0.02</v>
      </c>
      <c r="D48" s="9">
        <f>B48*C48</f>
        <v>0.01</v>
      </c>
      <c r="E48" s="1"/>
      <c r="F48" s="156"/>
      <c r="G48" s="1"/>
      <c r="H48" s="1"/>
      <c r="I48" s="1"/>
      <c r="J48" s="1"/>
      <c r="K48" s="1"/>
      <c r="L48" s="1"/>
      <c r="M48" s="1"/>
      <c r="N48" s="1"/>
      <c r="O48" s="1"/>
      <c r="P48" s="1"/>
      <c r="Q48" s="1"/>
      <c r="R48" s="1"/>
      <c r="S48" s="1"/>
      <c r="T48" s="1"/>
      <c r="U48" s="1"/>
      <c r="V48" s="1"/>
      <c r="W48" s="1"/>
      <c r="X48" s="1"/>
      <c r="Y48" s="1"/>
      <c r="Z48" s="1"/>
    </row>
    <row r="49" spans="1:26" ht="120">
      <c r="A49" s="18"/>
      <c r="B49" s="19" t="s">
        <v>75</v>
      </c>
      <c r="C49" s="28"/>
      <c r="D49" s="9"/>
      <c r="E49" s="1"/>
      <c r="F49" s="156"/>
      <c r="G49" s="1"/>
      <c r="H49" s="1"/>
      <c r="I49" s="1"/>
      <c r="J49" s="1"/>
      <c r="K49" s="1"/>
      <c r="L49" s="1"/>
      <c r="M49" s="1"/>
      <c r="N49" s="1"/>
      <c r="O49" s="1"/>
      <c r="P49" s="1"/>
      <c r="Q49" s="1"/>
      <c r="R49" s="1"/>
      <c r="S49" s="1"/>
      <c r="T49" s="1"/>
      <c r="U49" s="1"/>
      <c r="V49" s="1"/>
      <c r="W49" s="1"/>
      <c r="X49" s="1"/>
      <c r="Y49" s="1"/>
      <c r="Z49" s="1"/>
    </row>
    <row r="50" spans="1:26" ht="15.6">
      <c r="A50" s="18" t="s">
        <v>76</v>
      </c>
      <c r="B50" s="102">
        <v>0.5</v>
      </c>
      <c r="C50" s="28">
        <v>0.02</v>
      </c>
      <c r="D50" s="9">
        <f>B50*C50</f>
        <v>0.01</v>
      </c>
      <c r="E50" s="1"/>
      <c r="F50" s="1"/>
      <c r="G50" s="1"/>
      <c r="H50" s="1"/>
      <c r="I50" s="1"/>
      <c r="J50" s="1"/>
      <c r="K50" s="1"/>
      <c r="L50" s="1"/>
      <c r="M50" s="1"/>
      <c r="N50" s="1"/>
      <c r="O50" s="1"/>
      <c r="P50" s="1"/>
      <c r="Q50" s="1"/>
      <c r="R50" s="1"/>
      <c r="S50" s="1"/>
      <c r="T50" s="1"/>
      <c r="U50" s="1"/>
      <c r="V50" s="1"/>
      <c r="W50" s="1"/>
      <c r="X50" s="1"/>
      <c r="Y50" s="1"/>
      <c r="Z50" s="1"/>
    </row>
    <row r="51" spans="1:26" ht="41.1" customHeight="1">
      <c r="A51" s="21"/>
      <c r="B51" s="22" t="s">
        <v>77</v>
      </c>
      <c r="C51" s="104"/>
      <c r="D51" s="23"/>
      <c r="E51" s="24"/>
      <c r="F51" s="24"/>
      <c r="G51" s="24"/>
      <c r="H51" s="24"/>
      <c r="I51" s="24"/>
      <c r="J51" s="24"/>
      <c r="K51" s="24"/>
      <c r="L51" s="24"/>
      <c r="M51" s="24"/>
      <c r="N51" s="24"/>
      <c r="O51" s="24"/>
      <c r="P51" s="24"/>
      <c r="Q51" s="24"/>
      <c r="R51" s="24"/>
      <c r="S51" s="24"/>
      <c r="T51" s="24"/>
      <c r="U51" s="24"/>
      <c r="V51" s="24"/>
      <c r="W51" s="24"/>
      <c r="X51" s="24"/>
      <c r="Y51" s="24"/>
      <c r="Z51" s="24"/>
    </row>
    <row r="52" spans="1:26" ht="15.6">
      <c r="A52" s="18" t="s">
        <v>78</v>
      </c>
      <c r="B52" s="102">
        <v>0</v>
      </c>
      <c r="C52" s="28">
        <v>0.02</v>
      </c>
      <c r="D52" s="9">
        <f>B52*C52</f>
        <v>0</v>
      </c>
      <c r="E52" s="1"/>
      <c r="F52" s="1"/>
      <c r="G52" s="1"/>
      <c r="H52" s="1"/>
      <c r="I52" s="1"/>
      <c r="J52" s="1"/>
      <c r="K52" s="1"/>
      <c r="L52" s="1"/>
      <c r="M52" s="1"/>
      <c r="N52" s="1"/>
      <c r="O52" s="1"/>
      <c r="P52" s="1"/>
      <c r="Q52" s="1"/>
      <c r="R52" s="1"/>
      <c r="S52" s="1"/>
      <c r="T52" s="1"/>
      <c r="U52" s="1"/>
      <c r="V52" s="1"/>
      <c r="W52" s="1"/>
      <c r="X52" s="1"/>
      <c r="Y52" s="1"/>
      <c r="Z52" s="1"/>
    </row>
    <row r="53" spans="1:26" ht="15.6">
      <c r="A53" s="21"/>
      <c r="B53" s="22" t="s">
        <v>79</v>
      </c>
      <c r="C53" s="104"/>
      <c r="D53" s="23"/>
      <c r="E53" s="24"/>
      <c r="F53" s="24"/>
      <c r="G53" s="24"/>
      <c r="H53" s="24"/>
      <c r="I53" s="24"/>
      <c r="J53" s="24"/>
      <c r="K53" s="24"/>
      <c r="L53" s="24"/>
      <c r="M53" s="24"/>
      <c r="N53" s="24"/>
      <c r="O53" s="24"/>
      <c r="P53" s="24"/>
      <c r="Q53" s="24"/>
      <c r="R53" s="24"/>
      <c r="S53" s="24"/>
      <c r="T53" s="24"/>
      <c r="U53" s="24"/>
      <c r="V53" s="24"/>
      <c r="W53" s="24"/>
      <c r="X53" s="24"/>
      <c r="Y53" s="24"/>
      <c r="Z53" s="24"/>
    </row>
    <row r="54" spans="1:26" ht="15.6">
      <c r="A54" s="18" t="s">
        <v>80</v>
      </c>
      <c r="B54" s="102">
        <v>0</v>
      </c>
      <c r="C54" s="28">
        <v>0.02</v>
      </c>
      <c r="D54" s="9">
        <f>B54*C54</f>
        <v>0</v>
      </c>
      <c r="E54" s="1"/>
      <c r="F54" s="1"/>
      <c r="G54" s="1"/>
      <c r="H54" s="1"/>
      <c r="I54" s="1"/>
      <c r="J54" s="1"/>
      <c r="K54" s="1"/>
      <c r="L54" s="1"/>
      <c r="M54" s="1"/>
      <c r="N54" s="1"/>
      <c r="O54" s="1"/>
      <c r="P54" s="1"/>
      <c r="Q54" s="1"/>
      <c r="R54" s="1"/>
      <c r="S54" s="1"/>
      <c r="T54" s="1"/>
      <c r="U54" s="1"/>
      <c r="V54" s="1"/>
      <c r="W54" s="1"/>
      <c r="X54" s="1"/>
      <c r="Y54" s="1"/>
      <c r="Z54" s="1"/>
    </row>
    <row r="55" spans="1:26" ht="15.6">
      <c r="A55" s="21"/>
      <c r="B55" s="25" t="s">
        <v>79</v>
      </c>
      <c r="C55" s="104"/>
      <c r="D55" s="23"/>
      <c r="E55" s="24"/>
      <c r="F55" s="24"/>
      <c r="G55" s="24"/>
      <c r="H55" s="24"/>
      <c r="I55" s="24"/>
      <c r="J55" s="24"/>
      <c r="K55" s="24"/>
      <c r="L55" s="24"/>
      <c r="M55" s="24"/>
      <c r="N55" s="24"/>
      <c r="O55" s="24"/>
      <c r="P55" s="24"/>
      <c r="Q55" s="24"/>
      <c r="R55" s="24"/>
      <c r="S55" s="24"/>
      <c r="T55" s="24"/>
      <c r="U55" s="24"/>
      <c r="V55" s="24"/>
      <c r="W55" s="24"/>
      <c r="X55" s="24"/>
      <c r="Y55" s="24"/>
      <c r="Z55" s="24"/>
    </row>
    <row r="56" spans="1:26" ht="15.6">
      <c r="A56" s="18" t="s">
        <v>81</v>
      </c>
      <c r="B56" s="102">
        <v>3</v>
      </c>
      <c r="C56" s="28">
        <v>0.03</v>
      </c>
      <c r="D56" s="9">
        <f>B56*C56</f>
        <v>0.09</v>
      </c>
      <c r="E56" s="1"/>
      <c r="F56" s="1"/>
      <c r="G56" s="1"/>
      <c r="H56" s="1"/>
      <c r="I56" s="1"/>
      <c r="J56" s="1"/>
      <c r="K56" s="1"/>
      <c r="L56" s="1"/>
      <c r="M56" s="1"/>
      <c r="N56" s="1"/>
      <c r="O56" s="1"/>
      <c r="P56" s="1"/>
      <c r="Q56" s="1"/>
      <c r="R56" s="1"/>
      <c r="S56" s="1"/>
      <c r="T56" s="1"/>
      <c r="U56" s="1"/>
      <c r="V56" s="1"/>
      <c r="W56" s="1"/>
      <c r="X56" s="1"/>
      <c r="Y56" s="1"/>
      <c r="Z56" s="1"/>
    </row>
    <row r="57" spans="1:26" ht="72">
      <c r="A57" s="27"/>
      <c r="B57" s="19" t="s">
        <v>82</v>
      </c>
      <c r="C57" s="28"/>
      <c r="D57" s="9"/>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29" t="s">
        <v>83</v>
      </c>
      <c r="C58" s="28">
        <f t="shared" ref="C58:D58" si="0">SUM(C2:C57)</f>
        <v>1.0000000000000004</v>
      </c>
      <c r="D58" s="118">
        <f t="shared" si="0"/>
        <v>0.9850000000000001</v>
      </c>
      <c r="E58" s="30" t="s">
        <v>84</v>
      </c>
      <c r="F58" s="1"/>
      <c r="G58" s="1"/>
      <c r="H58" s="1"/>
      <c r="I58" s="1"/>
      <c r="J58" s="1"/>
      <c r="K58" s="1"/>
      <c r="L58" s="1"/>
      <c r="M58" s="1"/>
      <c r="N58" s="1"/>
      <c r="O58" s="1"/>
      <c r="P58" s="1"/>
      <c r="Q58" s="1"/>
      <c r="R58" s="1"/>
      <c r="S58" s="1"/>
      <c r="T58" s="1"/>
      <c r="U58" s="1"/>
      <c r="V58" s="1"/>
      <c r="W58" s="1"/>
      <c r="X58" s="1"/>
      <c r="Y58" s="1"/>
      <c r="Z58" s="1"/>
    </row>
    <row r="59" spans="1:26" ht="15.75" customHeight="1">
      <c r="A59" s="1"/>
      <c r="B59" s="3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31" t="s">
        <v>28</v>
      </c>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3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t="s">
        <v>85</v>
      </c>
      <c r="B62" s="3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t="s">
        <v>86</v>
      </c>
      <c r="B63" s="3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3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t="s">
        <v>87</v>
      </c>
      <c r="B65" s="3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3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B67" s="3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3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3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32" t="s">
        <v>28</v>
      </c>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3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3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3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3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3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3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3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3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3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3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3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3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3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3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3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3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3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3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3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3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3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3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3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3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3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3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3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3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3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3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3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3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3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3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3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3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3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3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3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3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3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3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3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3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3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3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3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3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3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3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3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3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3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3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3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3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3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3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3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3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3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3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3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3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3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3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3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3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3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3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3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3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3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3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3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3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3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3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3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3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3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3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3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3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3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3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3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3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3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3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3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3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3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3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3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3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3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3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3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3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3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3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3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3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3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3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3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3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3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3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3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3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3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3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3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3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3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3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3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3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3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3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3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3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3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3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3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3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3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3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3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3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3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3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3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3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3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3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3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3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3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3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3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3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3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3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3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3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3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3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3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3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3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3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3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3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3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3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3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3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3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3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3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3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3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3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3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3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3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3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3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3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3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3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3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3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3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3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3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3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3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3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3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3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3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3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3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3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3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3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3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3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3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3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3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3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3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3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3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3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3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3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3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3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3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3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3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3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3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3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3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3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3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3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3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3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3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3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3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3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3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3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3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3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3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3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3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3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3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3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3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3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3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3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3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3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3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3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3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3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3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3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3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3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3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3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3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3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3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3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3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3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3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3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3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3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3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3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3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3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3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3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3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3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3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3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3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3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3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3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3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3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3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3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3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3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3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3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3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3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3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3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3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3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3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3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3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3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3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3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3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3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3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3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3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3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3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3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3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3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3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3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3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3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3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3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3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3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3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3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3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3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3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3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3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3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3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3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3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3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3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3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3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3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3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3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3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3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3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3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3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3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3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3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3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3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3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3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3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3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3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3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3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3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3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3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3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3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3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3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3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3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3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3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3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3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3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3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3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3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3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3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3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3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3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3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3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3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3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3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3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3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3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3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3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3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3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3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3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3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3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3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3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3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3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3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3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3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3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3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3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3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3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3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3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3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3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3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3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3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3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3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3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3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3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3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3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3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3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3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3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3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3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3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3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3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3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3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3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3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3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3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3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3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3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3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3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3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3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3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3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3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3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3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3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3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3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3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3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3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3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3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3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3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3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3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3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3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3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3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3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3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3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3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3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3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3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3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3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3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3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3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3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3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3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3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3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3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3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3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3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3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3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3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3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3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3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3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3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3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3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3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3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3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3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3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3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3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3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3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3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3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3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3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3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3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3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3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3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3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3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3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3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3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3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3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3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3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3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3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3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3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3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3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3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3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3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3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3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3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3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3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3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3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3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3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3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3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3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3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3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3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3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3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3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3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3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3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3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3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3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3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3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3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3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3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3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3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3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3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3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3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3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3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3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3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3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3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3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3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3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3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3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3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3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3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3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3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3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3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3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3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3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3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3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3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3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3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3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3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3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3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3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3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3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3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3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3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3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3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3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3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3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3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3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3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3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3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3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3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3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3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3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3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3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3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3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3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3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3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3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3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3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3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3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3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3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3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3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3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3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3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3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3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3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3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3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3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3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3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3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3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3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3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3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3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3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3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3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3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3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3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3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3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3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3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3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3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3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3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3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3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3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3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3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3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3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3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3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3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3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3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3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3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3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3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3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3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3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3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3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3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3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3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3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3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3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3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3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3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3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3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3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3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3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3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3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3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3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3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3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3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3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3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3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3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3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3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3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3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3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3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3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3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3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3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3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3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3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3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3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3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3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3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3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3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3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3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3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3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3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3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3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3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3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3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3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3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3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3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3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3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3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3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3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3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3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3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3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3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3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3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3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3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3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3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3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3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3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3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3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3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3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3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3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3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3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3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3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3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3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3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3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3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3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3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3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3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3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3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3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3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3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3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3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3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3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3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3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3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3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3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3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3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3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3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3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3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3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3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3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3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3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3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3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3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3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3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3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3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3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3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3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3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3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3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3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3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3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3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3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3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3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3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3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3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3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3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3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3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3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3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3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3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3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3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3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3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3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3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3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3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3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3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3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3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3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3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3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3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3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3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3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3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3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3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3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3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3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3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3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3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3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3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3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3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3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3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3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3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3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3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3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3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3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3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3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3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3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3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3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3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3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3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3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3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3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3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3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3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3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3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3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3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3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3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3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3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3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3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3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3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3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3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3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3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3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3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3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3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3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3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3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3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3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3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3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3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3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3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3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3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3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3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3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3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3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3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3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3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3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3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3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3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3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3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3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3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3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3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F45:F49"/>
  </mergeCells>
  <pageMargins left="0.7" right="0.7" top="0.3" bottom="0.3"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B5" sqref="B5"/>
    </sheetView>
  </sheetViews>
  <sheetFormatPr defaultColWidth="11.25" defaultRowHeight="15" customHeight="1"/>
  <cols>
    <col min="1" max="1" width="47.875" customWidth="1"/>
    <col min="2" max="2" width="63.625" customWidth="1"/>
    <col min="3" max="4" width="16.375" customWidth="1"/>
    <col min="5" max="5" width="15.125" customWidth="1"/>
    <col min="6" max="6" width="10.625" customWidth="1"/>
    <col min="7" max="26" width="8.625" customWidth="1"/>
  </cols>
  <sheetData>
    <row r="1" spans="1:26" ht="31.5" customHeight="1">
      <c r="A1" s="16" t="s">
        <v>22</v>
      </c>
      <c r="B1" s="33" t="s">
        <v>88</v>
      </c>
      <c r="C1" s="16" t="s">
        <v>24</v>
      </c>
      <c r="D1" s="16" t="s">
        <v>25</v>
      </c>
      <c r="E1" s="4"/>
      <c r="F1" s="4"/>
      <c r="G1" s="4"/>
      <c r="H1" s="4"/>
      <c r="I1" s="4"/>
      <c r="J1" s="4"/>
      <c r="K1" s="4"/>
      <c r="L1" s="4"/>
      <c r="M1" s="4"/>
      <c r="N1" s="4"/>
      <c r="O1" s="4"/>
      <c r="P1" s="4"/>
      <c r="Q1" s="4"/>
      <c r="R1" s="4"/>
      <c r="S1" s="4"/>
      <c r="T1" s="4"/>
      <c r="U1" s="4"/>
      <c r="V1" s="4"/>
      <c r="W1" s="4"/>
      <c r="X1" s="4"/>
      <c r="Y1" s="4"/>
      <c r="Z1" s="4"/>
    </row>
    <row r="2" spans="1:26" ht="15.6">
      <c r="A2" s="18" t="s">
        <v>26</v>
      </c>
      <c r="B2" s="42">
        <v>0</v>
      </c>
      <c r="C2" s="28">
        <v>0.05</v>
      </c>
      <c r="D2" s="9">
        <f>B2*C2</f>
        <v>0</v>
      </c>
      <c r="E2" s="4"/>
      <c r="F2" s="4"/>
      <c r="G2" s="4"/>
      <c r="H2" s="4"/>
      <c r="I2" s="4"/>
      <c r="J2" s="4"/>
      <c r="K2" s="4"/>
      <c r="L2" s="4"/>
      <c r="M2" s="4"/>
      <c r="N2" s="4"/>
      <c r="O2" s="4"/>
      <c r="P2" s="4"/>
      <c r="Q2" s="4"/>
      <c r="R2" s="4"/>
      <c r="S2" s="4"/>
      <c r="T2" s="4"/>
      <c r="U2" s="4"/>
      <c r="V2" s="4"/>
      <c r="W2" s="4"/>
      <c r="X2" s="4"/>
      <c r="Y2" s="4"/>
      <c r="Z2" s="4"/>
    </row>
    <row r="3" spans="1:26" ht="30.95">
      <c r="A3" s="18"/>
      <c r="B3" s="42" t="s">
        <v>89</v>
      </c>
      <c r="C3" s="28"/>
      <c r="D3" s="9"/>
      <c r="E3" s="4"/>
      <c r="F3" s="4"/>
      <c r="G3" s="4"/>
      <c r="H3" s="4"/>
      <c r="I3" s="4"/>
      <c r="J3" s="4"/>
      <c r="K3" s="4"/>
      <c r="L3" s="4"/>
      <c r="M3" s="4"/>
      <c r="N3" s="4"/>
      <c r="O3" s="4"/>
      <c r="P3" s="4"/>
      <c r="Q3" s="4"/>
      <c r="R3" s="4"/>
      <c r="S3" s="4"/>
      <c r="T3" s="4"/>
      <c r="U3" s="4"/>
      <c r="V3" s="4"/>
      <c r="W3" s="4"/>
      <c r="X3" s="4"/>
      <c r="Y3" s="4"/>
      <c r="Z3" s="4"/>
    </row>
    <row r="4" spans="1:26" ht="15.6">
      <c r="A4" s="18" t="s">
        <v>31</v>
      </c>
      <c r="B4" s="42">
        <v>0.5</v>
      </c>
      <c r="C4" s="28">
        <v>0.05</v>
      </c>
      <c r="D4" s="9">
        <f>B4*C4</f>
        <v>2.5000000000000001E-2</v>
      </c>
      <c r="E4" s="4"/>
      <c r="F4" s="4"/>
      <c r="G4" s="4"/>
      <c r="H4" s="4"/>
      <c r="I4" s="4"/>
      <c r="J4" s="4"/>
      <c r="K4" s="4"/>
      <c r="L4" s="4"/>
      <c r="M4" s="4"/>
      <c r="N4" s="4"/>
      <c r="O4" s="4"/>
      <c r="P4" s="4"/>
      <c r="Q4" s="4"/>
      <c r="R4" s="4"/>
      <c r="S4" s="4"/>
      <c r="T4" s="4"/>
      <c r="U4" s="4"/>
      <c r="V4" s="4"/>
      <c r="W4" s="4"/>
      <c r="X4" s="4"/>
      <c r="Y4" s="4"/>
      <c r="Z4" s="4"/>
    </row>
    <row r="5" spans="1:26" ht="93">
      <c r="A5" s="18"/>
      <c r="B5" s="42" t="s">
        <v>90</v>
      </c>
      <c r="C5" s="28"/>
      <c r="D5" s="9"/>
      <c r="E5" s="4"/>
      <c r="F5" s="4"/>
      <c r="G5" s="4"/>
      <c r="H5" s="4"/>
      <c r="I5" s="4"/>
      <c r="J5" s="4"/>
      <c r="K5" s="4"/>
      <c r="L5" s="4"/>
      <c r="M5" s="4"/>
      <c r="N5" s="4"/>
      <c r="O5" s="4"/>
      <c r="P5" s="4"/>
      <c r="Q5" s="4"/>
      <c r="R5" s="4"/>
      <c r="S5" s="4"/>
      <c r="T5" s="4"/>
      <c r="U5" s="4"/>
      <c r="V5" s="4"/>
      <c r="W5" s="4"/>
      <c r="X5" s="4"/>
      <c r="Y5" s="4"/>
      <c r="Z5" s="4"/>
    </row>
    <row r="6" spans="1:26" ht="15.6">
      <c r="A6" s="18" t="s">
        <v>34</v>
      </c>
      <c r="B6" s="42">
        <v>0</v>
      </c>
      <c r="C6" s="28">
        <v>0.05</v>
      </c>
      <c r="D6" s="9">
        <f>B6*C6</f>
        <v>0</v>
      </c>
      <c r="E6" s="4"/>
      <c r="F6" s="4"/>
      <c r="G6" s="4"/>
      <c r="H6" s="4"/>
      <c r="I6" s="4"/>
      <c r="J6" s="4"/>
      <c r="K6" s="4"/>
      <c r="L6" s="4"/>
      <c r="M6" s="4"/>
      <c r="N6" s="4"/>
      <c r="O6" s="4"/>
      <c r="P6" s="4"/>
      <c r="Q6" s="4"/>
      <c r="R6" s="4"/>
      <c r="S6" s="4"/>
      <c r="T6" s="4"/>
      <c r="U6" s="4"/>
      <c r="V6" s="4"/>
      <c r="W6" s="4"/>
      <c r="X6" s="4"/>
      <c r="Y6" s="4"/>
      <c r="Z6" s="4"/>
    </row>
    <row r="7" spans="1:26" ht="30.95">
      <c r="A7" s="18"/>
      <c r="B7" s="42" t="s">
        <v>89</v>
      </c>
      <c r="C7" s="28"/>
      <c r="D7" s="9"/>
      <c r="E7" s="4"/>
      <c r="F7" s="4"/>
      <c r="G7" s="4"/>
      <c r="H7" s="4"/>
      <c r="I7" s="4"/>
      <c r="J7" s="4"/>
      <c r="K7" s="4"/>
      <c r="L7" s="4"/>
      <c r="M7" s="4"/>
      <c r="N7" s="4"/>
      <c r="O7" s="4"/>
      <c r="P7" s="4"/>
      <c r="Q7" s="4"/>
      <c r="R7" s="4"/>
      <c r="S7" s="4"/>
      <c r="T7" s="4"/>
      <c r="U7" s="4"/>
      <c r="V7" s="4"/>
      <c r="W7" s="4"/>
      <c r="X7" s="4"/>
      <c r="Y7" s="4"/>
      <c r="Z7" s="4"/>
    </row>
    <row r="8" spans="1:26" ht="15.6">
      <c r="A8" s="18" t="s">
        <v>36</v>
      </c>
      <c r="B8" s="42">
        <v>0</v>
      </c>
      <c r="C8" s="28">
        <v>0.05</v>
      </c>
      <c r="D8" s="9">
        <f>B8*C8</f>
        <v>0</v>
      </c>
      <c r="E8" s="4"/>
      <c r="F8" s="4"/>
      <c r="G8" s="4"/>
      <c r="H8" s="4"/>
      <c r="I8" s="4"/>
      <c r="J8" s="4"/>
      <c r="K8" s="4"/>
      <c r="L8" s="4"/>
      <c r="M8" s="4"/>
      <c r="N8" s="4"/>
      <c r="O8" s="4"/>
      <c r="P8" s="4"/>
      <c r="Q8" s="4"/>
      <c r="R8" s="4"/>
      <c r="S8" s="4"/>
      <c r="T8" s="4"/>
      <c r="U8" s="4"/>
      <c r="V8" s="4"/>
      <c r="W8" s="4"/>
      <c r="X8" s="4"/>
      <c r="Y8" s="4"/>
      <c r="Z8" s="4"/>
    </row>
    <row r="9" spans="1:26" ht="30.95">
      <c r="A9" s="18"/>
      <c r="B9" s="42" t="s">
        <v>89</v>
      </c>
      <c r="C9" s="28"/>
      <c r="D9" s="9"/>
      <c r="E9" s="4"/>
      <c r="F9" s="4"/>
      <c r="G9" s="4"/>
      <c r="H9" s="4"/>
      <c r="I9" s="4"/>
      <c r="J9" s="4"/>
      <c r="K9" s="4"/>
      <c r="L9" s="4"/>
      <c r="M9" s="4"/>
      <c r="N9" s="4"/>
      <c r="O9" s="4"/>
      <c r="P9" s="4"/>
      <c r="Q9" s="4"/>
      <c r="R9" s="4"/>
      <c r="S9" s="4"/>
      <c r="T9" s="4"/>
      <c r="U9" s="4"/>
      <c r="V9" s="4"/>
      <c r="W9" s="4"/>
      <c r="X9" s="4"/>
      <c r="Y9" s="4"/>
      <c r="Z9" s="4"/>
    </row>
    <row r="10" spans="1:26" ht="15.6">
      <c r="A10" s="18" t="s">
        <v>91</v>
      </c>
      <c r="B10" s="42">
        <v>0</v>
      </c>
      <c r="C10" s="28">
        <v>0.05</v>
      </c>
      <c r="D10" s="9">
        <f>B10*C10</f>
        <v>0</v>
      </c>
      <c r="E10" s="4"/>
      <c r="F10" s="4"/>
      <c r="G10" s="4"/>
      <c r="H10" s="4"/>
      <c r="I10" s="4"/>
      <c r="J10" s="4"/>
      <c r="K10" s="4"/>
      <c r="L10" s="4"/>
      <c r="M10" s="4"/>
      <c r="N10" s="4"/>
      <c r="O10" s="4"/>
      <c r="P10" s="4"/>
      <c r="Q10" s="4"/>
      <c r="R10" s="4"/>
      <c r="S10" s="4"/>
      <c r="T10" s="4"/>
      <c r="U10" s="4"/>
      <c r="V10" s="4"/>
      <c r="W10" s="4"/>
      <c r="X10" s="4"/>
      <c r="Y10" s="4"/>
      <c r="Z10" s="4"/>
    </row>
    <row r="11" spans="1:26" ht="30.95">
      <c r="A11" s="18"/>
      <c r="B11" s="42" t="s">
        <v>89</v>
      </c>
      <c r="C11" s="28"/>
      <c r="D11" s="9"/>
      <c r="E11" s="4"/>
      <c r="F11" s="4"/>
      <c r="G11" s="4"/>
      <c r="H11" s="4"/>
      <c r="I11" s="4"/>
      <c r="J11" s="4"/>
      <c r="K11" s="4"/>
      <c r="L11" s="4"/>
      <c r="M11" s="4"/>
      <c r="N11" s="4"/>
      <c r="O11" s="4"/>
      <c r="P11" s="4"/>
      <c r="Q11" s="4"/>
      <c r="R11" s="4"/>
      <c r="S11" s="4"/>
      <c r="T11" s="4"/>
      <c r="U11" s="4"/>
      <c r="V11" s="4"/>
      <c r="W11" s="4"/>
      <c r="X11" s="4"/>
      <c r="Y11" s="4"/>
      <c r="Z11" s="4"/>
    </row>
    <row r="12" spans="1:26" ht="15.6">
      <c r="A12" s="18" t="s">
        <v>40</v>
      </c>
      <c r="B12" s="42">
        <v>0</v>
      </c>
      <c r="C12" s="28">
        <v>0.05</v>
      </c>
      <c r="D12" s="9">
        <f>B12*C12</f>
        <v>0</v>
      </c>
      <c r="E12" s="4"/>
      <c r="F12" s="4"/>
      <c r="G12" s="4"/>
      <c r="H12" s="4"/>
      <c r="I12" s="4"/>
      <c r="J12" s="4"/>
      <c r="K12" s="4"/>
      <c r="L12" s="4"/>
      <c r="M12" s="4"/>
      <c r="N12" s="4"/>
      <c r="O12" s="4"/>
      <c r="P12" s="4"/>
      <c r="Q12" s="4"/>
      <c r="R12" s="4"/>
      <c r="S12" s="4"/>
      <c r="T12" s="4"/>
      <c r="U12" s="4"/>
      <c r="V12" s="4"/>
      <c r="W12" s="4"/>
      <c r="X12" s="4"/>
      <c r="Y12" s="4"/>
      <c r="Z12" s="4"/>
    </row>
    <row r="13" spans="1:26" ht="30.95">
      <c r="A13" s="18"/>
      <c r="B13" s="42" t="s">
        <v>89</v>
      </c>
      <c r="C13" s="28"/>
      <c r="D13" s="9"/>
      <c r="E13" s="4"/>
      <c r="F13" s="4"/>
      <c r="G13" s="4"/>
      <c r="H13" s="4"/>
      <c r="I13" s="4"/>
      <c r="J13" s="4"/>
      <c r="K13" s="4"/>
      <c r="L13" s="4"/>
      <c r="M13" s="4"/>
      <c r="N13" s="4"/>
      <c r="O13" s="4"/>
      <c r="P13" s="4"/>
      <c r="Q13" s="4"/>
      <c r="R13" s="4"/>
      <c r="S13" s="4"/>
      <c r="T13" s="4"/>
      <c r="U13" s="4"/>
      <c r="V13" s="4"/>
      <c r="W13" s="4"/>
      <c r="X13" s="4"/>
      <c r="Y13" s="4"/>
      <c r="Z13" s="4"/>
    </row>
    <row r="14" spans="1:26" ht="15.6">
      <c r="A14" s="18" t="s">
        <v>42</v>
      </c>
      <c r="B14" s="42">
        <v>0</v>
      </c>
      <c r="C14" s="28">
        <v>0.05</v>
      </c>
      <c r="D14" s="9">
        <f>B14*C14</f>
        <v>0</v>
      </c>
      <c r="E14" s="4"/>
      <c r="F14" s="4"/>
      <c r="G14" s="4"/>
      <c r="H14" s="4"/>
      <c r="I14" s="4"/>
      <c r="J14" s="4"/>
      <c r="K14" s="4"/>
      <c r="L14" s="4"/>
      <c r="M14" s="4"/>
      <c r="N14" s="4"/>
      <c r="O14" s="4"/>
      <c r="P14" s="4"/>
      <c r="Q14" s="4"/>
      <c r="R14" s="4"/>
      <c r="S14" s="4"/>
      <c r="T14" s="4"/>
      <c r="U14" s="4"/>
      <c r="V14" s="4"/>
      <c r="W14" s="4"/>
      <c r="X14" s="4"/>
      <c r="Y14" s="4"/>
      <c r="Z14" s="4"/>
    </row>
    <row r="15" spans="1:26" ht="30.95">
      <c r="A15" s="18"/>
      <c r="B15" s="42" t="s">
        <v>89</v>
      </c>
      <c r="C15" s="28"/>
      <c r="D15" s="9"/>
      <c r="E15" s="4"/>
      <c r="F15" s="4"/>
      <c r="G15" s="4"/>
      <c r="H15" s="4"/>
      <c r="I15" s="4"/>
      <c r="J15" s="4"/>
      <c r="K15" s="4"/>
      <c r="L15" s="4"/>
      <c r="M15" s="4"/>
      <c r="N15" s="4"/>
      <c r="O15" s="4"/>
      <c r="P15" s="4"/>
      <c r="Q15" s="4"/>
      <c r="R15" s="4"/>
      <c r="S15" s="4"/>
      <c r="T15" s="4"/>
      <c r="U15" s="4"/>
      <c r="V15" s="4"/>
      <c r="W15" s="4"/>
      <c r="X15" s="4"/>
      <c r="Y15" s="4"/>
      <c r="Z15" s="4"/>
    </row>
    <row r="16" spans="1:26" ht="15.6">
      <c r="A16" s="18" t="s">
        <v>44</v>
      </c>
      <c r="B16" s="42">
        <v>0</v>
      </c>
      <c r="C16" s="28">
        <v>0.03</v>
      </c>
      <c r="D16" s="9">
        <f>B16*C16</f>
        <v>0</v>
      </c>
      <c r="E16" s="4"/>
      <c r="F16" s="4"/>
      <c r="G16" s="4"/>
      <c r="H16" s="4"/>
      <c r="I16" s="4"/>
      <c r="J16" s="4"/>
      <c r="K16" s="4"/>
      <c r="L16" s="4"/>
      <c r="M16" s="4"/>
      <c r="N16" s="4"/>
      <c r="O16" s="4"/>
      <c r="P16" s="4"/>
      <c r="Q16" s="4"/>
      <c r="R16" s="4"/>
      <c r="S16" s="4"/>
      <c r="T16" s="4"/>
      <c r="U16" s="4"/>
      <c r="V16" s="4"/>
      <c r="W16" s="4"/>
      <c r="X16" s="4"/>
      <c r="Y16" s="4"/>
      <c r="Z16" s="4"/>
    </row>
    <row r="17" spans="1:26" ht="30.95">
      <c r="A17" s="18"/>
      <c r="B17" s="42" t="s">
        <v>89</v>
      </c>
      <c r="C17" s="28"/>
      <c r="D17" s="9"/>
      <c r="E17" s="4"/>
      <c r="F17" s="4"/>
      <c r="G17" s="4"/>
      <c r="H17" s="4"/>
      <c r="I17" s="4"/>
      <c r="J17" s="4"/>
      <c r="K17" s="4"/>
      <c r="L17" s="4"/>
      <c r="M17" s="4"/>
      <c r="N17" s="4"/>
      <c r="O17" s="4"/>
      <c r="P17" s="4"/>
      <c r="Q17" s="4"/>
      <c r="R17" s="4"/>
      <c r="S17" s="4"/>
      <c r="T17" s="4"/>
      <c r="U17" s="4"/>
      <c r="V17" s="4"/>
      <c r="W17" s="4"/>
      <c r="X17" s="4"/>
      <c r="Y17" s="4"/>
      <c r="Z17" s="4"/>
    </row>
    <row r="18" spans="1:26" ht="15.6">
      <c r="A18" s="18" t="s">
        <v>46</v>
      </c>
      <c r="B18" s="42">
        <v>0</v>
      </c>
      <c r="C18" s="28">
        <v>0.02</v>
      </c>
      <c r="D18" s="9">
        <f>B18*C18</f>
        <v>0</v>
      </c>
      <c r="E18" s="4"/>
      <c r="F18" s="4"/>
      <c r="G18" s="4"/>
      <c r="H18" s="4"/>
      <c r="I18" s="4"/>
      <c r="J18" s="4"/>
      <c r="K18" s="4"/>
      <c r="L18" s="4"/>
      <c r="M18" s="4"/>
      <c r="N18" s="4"/>
      <c r="O18" s="4"/>
      <c r="P18" s="4"/>
      <c r="Q18" s="4"/>
      <c r="R18" s="4"/>
      <c r="S18" s="4"/>
      <c r="T18" s="4"/>
      <c r="U18" s="4"/>
      <c r="V18" s="4"/>
      <c r="W18" s="4"/>
      <c r="X18" s="4"/>
      <c r="Y18" s="4"/>
      <c r="Z18" s="4"/>
    </row>
    <row r="19" spans="1:26" ht="30.95">
      <c r="A19" s="18"/>
      <c r="B19" s="37" t="s">
        <v>89</v>
      </c>
      <c r="C19" s="28"/>
      <c r="D19" s="9"/>
      <c r="E19" s="4"/>
      <c r="F19" s="4"/>
      <c r="G19" s="4"/>
      <c r="H19" s="4"/>
      <c r="I19" s="4"/>
      <c r="J19" s="4"/>
      <c r="K19" s="4"/>
      <c r="L19" s="4"/>
      <c r="M19" s="4"/>
      <c r="N19" s="4"/>
      <c r="O19" s="4"/>
      <c r="P19" s="4"/>
      <c r="Q19" s="4"/>
      <c r="R19" s="4"/>
      <c r="S19" s="4"/>
      <c r="T19" s="4"/>
      <c r="U19" s="4"/>
      <c r="V19" s="4"/>
      <c r="W19" s="4"/>
      <c r="X19" s="4"/>
      <c r="Y19" s="4"/>
      <c r="Z19" s="4"/>
    </row>
    <row r="20" spans="1:26" ht="15.6">
      <c r="A20" s="18" t="s">
        <v>48</v>
      </c>
      <c r="B20" s="42">
        <v>0</v>
      </c>
      <c r="C20" s="28">
        <v>0.03</v>
      </c>
      <c r="D20" s="9">
        <f>B20*C20</f>
        <v>0</v>
      </c>
      <c r="E20" s="4"/>
      <c r="F20" s="4"/>
      <c r="G20" s="4"/>
      <c r="H20" s="4"/>
      <c r="I20" s="4"/>
      <c r="J20" s="4"/>
      <c r="K20" s="4"/>
      <c r="L20" s="4"/>
      <c r="M20" s="4"/>
      <c r="N20" s="4"/>
      <c r="O20" s="4"/>
      <c r="P20" s="4"/>
      <c r="Q20" s="4"/>
      <c r="R20" s="4"/>
      <c r="S20" s="4"/>
      <c r="T20" s="4"/>
      <c r="U20" s="4"/>
      <c r="V20" s="4"/>
      <c r="W20" s="4"/>
      <c r="X20" s="4"/>
      <c r="Y20" s="4"/>
      <c r="Z20" s="4"/>
    </row>
    <row r="21" spans="1:26" ht="30.95">
      <c r="A21" s="18"/>
      <c r="B21" s="42" t="s">
        <v>89</v>
      </c>
      <c r="C21" s="28"/>
      <c r="D21" s="9"/>
      <c r="E21" s="4"/>
      <c r="F21" s="4"/>
      <c r="G21" s="4"/>
      <c r="H21" s="4"/>
      <c r="I21" s="4"/>
      <c r="J21" s="4"/>
      <c r="K21" s="4"/>
      <c r="L21" s="4"/>
      <c r="M21" s="4"/>
      <c r="N21" s="4"/>
      <c r="O21" s="4"/>
      <c r="P21" s="4"/>
      <c r="Q21" s="4"/>
      <c r="R21" s="4"/>
      <c r="S21" s="4"/>
      <c r="T21" s="4"/>
      <c r="U21" s="4"/>
      <c r="V21" s="4"/>
      <c r="W21" s="4"/>
      <c r="X21" s="4"/>
      <c r="Y21" s="4"/>
      <c r="Z21" s="4"/>
    </row>
    <row r="22" spans="1:26" ht="15.6">
      <c r="A22" s="18" t="s">
        <v>50</v>
      </c>
      <c r="B22" s="42">
        <v>0</v>
      </c>
      <c r="C22" s="28">
        <v>0.03</v>
      </c>
      <c r="D22" s="9">
        <f>B22*C22</f>
        <v>0</v>
      </c>
      <c r="E22" s="4"/>
      <c r="F22" s="4"/>
      <c r="G22" s="4"/>
      <c r="H22" s="4"/>
      <c r="I22" s="4"/>
      <c r="J22" s="4"/>
      <c r="K22" s="4"/>
      <c r="L22" s="4"/>
      <c r="M22" s="4"/>
      <c r="N22" s="4"/>
      <c r="O22" s="4"/>
      <c r="P22" s="4"/>
      <c r="Q22" s="4"/>
      <c r="R22" s="4"/>
      <c r="S22" s="4"/>
      <c r="T22" s="4"/>
      <c r="U22" s="4"/>
      <c r="V22" s="4"/>
      <c r="W22" s="4"/>
      <c r="X22" s="4"/>
      <c r="Y22" s="4"/>
      <c r="Z22" s="4"/>
    </row>
    <row r="23" spans="1:26" ht="30.95">
      <c r="A23" s="18"/>
      <c r="B23" s="42" t="s">
        <v>89</v>
      </c>
      <c r="C23" s="28"/>
      <c r="D23" s="9"/>
      <c r="E23" s="4"/>
      <c r="F23" s="4"/>
      <c r="G23" s="4"/>
      <c r="H23" s="4"/>
      <c r="I23" s="4"/>
      <c r="J23" s="4"/>
      <c r="K23" s="4"/>
      <c r="L23" s="4"/>
      <c r="M23" s="4"/>
      <c r="N23" s="4"/>
      <c r="O23" s="4"/>
      <c r="P23" s="4"/>
      <c r="Q23" s="4"/>
      <c r="R23" s="4"/>
      <c r="S23" s="4"/>
      <c r="T23" s="4"/>
      <c r="U23" s="4"/>
      <c r="V23" s="4"/>
      <c r="W23" s="4"/>
      <c r="X23" s="4"/>
      <c r="Y23" s="4"/>
      <c r="Z23" s="4"/>
    </row>
    <row r="24" spans="1:26" ht="30.95">
      <c r="A24" s="26" t="s">
        <v>52</v>
      </c>
      <c r="B24" s="42">
        <v>0</v>
      </c>
      <c r="C24" s="28">
        <v>0.03</v>
      </c>
      <c r="D24" s="9">
        <f>B24*C24</f>
        <v>0</v>
      </c>
      <c r="E24" s="4"/>
      <c r="F24" s="4"/>
      <c r="G24" s="4"/>
      <c r="H24" s="4"/>
      <c r="I24" s="4"/>
      <c r="J24" s="4"/>
      <c r="K24" s="4"/>
      <c r="L24" s="4"/>
      <c r="M24" s="4"/>
      <c r="N24" s="4"/>
      <c r="O24" s="4"/>
      <c r="P24" s="4"/>
      <c r="Q24" s="4"/>
      <c r="R24" s="4"/>
      <c r="S24" s="4"/>
      <c r="T24" s="4"/>
      <c r="U24" s="4"/>
      <c r="V24" s="4"/>
      <c r="W24" s="4"/>
      <c r="X24" s="4"/>
      <c r="Y24" s="4"/>
      <c r="Z24" s="4"/>
    </row>
    <row r="25" spans="1:26" ht="30.95">
      <c r="A25" s="18"/>
      <c r="B25" s="42" t="s">
        <v>89</v>
      </c>
      <c r="C25" s="28"/>
      <c r="D25" s="9"/>
      <c r="E25" s="4"/>
      <c r="F25" s="4"/>
      <c r="G25" s="4"/>
      <c r="H25" s="4"/>
      <c r="I25" s="4"/>
      <c r="J25" s="4"/>
      <c r="K25" s="4"/>
      <c r="L25" s="4"/>
      <c r="M25" s="4"/>
      <c r="N25" s="4"/>
      <c r="O25" s="4"/>
      <c r="P25" s="4"/>
      <c r="Q25" s="4"/>
      <c r="R25" s="4"/>
      <c r="S25" s="4"/>
      <c r="T25" s="4"/>
      <c r="U25" s="4"/>
      <c r="V25" s="4"/>
      <c r="W25" s="4"/>
      <c r="X25" s="4"/>
      <c r="Y25" s="4"/>
      <c r="Z25" s="4"/>
    </row>
    <row r="26" spans="1:26" ht="15.6">
      <c r="A26" s="18" t="s">
        <v>54</v>
      </c>
      <c r="B26" s="42">
        <v>0.5</v>
      </c>
      <c r="C26" s="28">
        <v>0.04</v>
      </c>
      <c r="D26" s="9">
        <f>B26*C26</f>
        <v>0.02</v>
      </c>
      <c r="E26" s="4"/>
      <c r="F26" s="4"/>
      <c r="G26" s="4"/>
      <c r="H26" s="4"/>
      <c r="I26" s="4"/>
      <c r="J26" s="4"/>
      <c r="K26" s="4"/>
      <c r="L26" s="4"/>
      <c r="M26" s="4"/>
      <c r="N26" s="4"/>
      <c r="O26" s="4"/>
      <c r="P26" s="4"/>
      <c r="Q26" s="4"/>
      <c r="R26" s="4"/>
      <c r="S26" s="4"/>
      <c r="T26" s="4"/>
      <c r="U26" s="4"/>
      <c r="V26" s="4"/>
      <c r="W26" s="4"/>
      <c r="X26" s="4"/>
      <c r="Y26" s="4"/>
      <c r="Z26" s="4"/>
    </row>
    <row r="27" spans="1:26" ht="170.45">
      <c r="A27" s="18"/>
      <c r="B27" s="42" t="s">
        <v>92</v>
      </c>
      <c r="C27" s="28"/>
      <c r="D27" s="9"/>
      <c r="E27" s="4"/>
      <c r="F27" s="4"/>
      <c r="G27" s="4"/>
      <c r="H27" s="4"/>
      <c r="I27" s="4"/>
      <c r="J27" s="4"/>
      <c r="K27" s="4"/>
      <c r="L27" s="4"/>
      <c r="M27" s="4"/>
      <c r="N27" s="4"/>
      <c r="O27" s="4"/>
      <c r="P27" s="4"/>
      <c r="Q27" s="4"/>
      <c r="R27" s="4"/>
      <c r="S27" s="4"/>
      <c r="T27" s="4"/>
      <c r="U27" s="4"/>
      <c r="V27" s="4"/>
      <c r="W27" s="4"/>
      <c r="X27" s="4"/>
      <c r="Y27" s="4"/>
      <c r="Z27" s="4"/>
    </row>
    <row r="28" spans="1:26" ht="15.6">
      <c r="A28" s="18" t="s">
        <v>56</v>
      </c>
      <c r="B28" s="42">
        <v>0</v>
      </c>
      <c r="C28" s="28">
        <v>0.03</v>
      </c>
      <c r="D28" s="9">
        <f>B28*C28</f>
        <v>0</v>
      </c>
      <c r="E28" s="4"/>
      <c r="F28" s="4"/>
      <c r="G28" s="4"/>
      <c r="H28" s="4"/>
      <c r="I28" s="4"/>
      <c r="J28" s="4"/>
      <c r="K28" s="4"/>
      <c r="L28" s="4"/>
      <c r="M28" s="4"/>
      <c r="N28" s="4"/>
      <c r="O28" s="4"/>
      <c r="P28" s="4"/>
      <c r="Q28" s="4"/>
      <c r="R28" s="4"/>
      <c r="S28" s="4"/>
      <c r="T28" s="4"/>
      <c r="U28" s="4"/>
      <c r="V28" s="4"/>
      <c r="W28" s="4"/>
      <c r="X28" s="4"/>
      <c r="Y28" s="4"/>
      <c r="Z28" s="4"/>
    </row>
    <row r="29" spans="1:26" ht="30.95">
      <c r="A29" s="18"/>
      <c r="B29" s="37" t="s">
        <v>89</v>
      </c>
      <c r="C29" s="28"/>
      <c r="D29" s="9"/>
      <c r="E29" s="4"/>
      <c r="F29" s="4"/>
      <c r="G29" s="4"/>
      <c r="H29" s="4"/>
      <c r="I29" s="4"/>
      <c r="J29" s="4"/>
      <c r="K29" s="4"/>
      <c r="L29" s="4"/>
      <c r="M29" s="4"/>
      <c r="N29" s="4"/>
      <c r="O29" s="4"/>
      <c r="P29" s="4"/>
      <c r="Q29" s="4"/>
      <c r="R29" s="4"/>
      <c r="S29" s="4"/>
      <c r="T29" s="4"/>
      <c r="U29" s="4"/>
      <c r="V29" s="4"/>
      <c r="W29" s="4"/>
      <c r="X29" s="4"/>
      <c r="Y29" s="4"/>
      <c r="Z29" s="4"/>
    </row>
    <row r="30" spans="1:26" ht="15.6">
      <c r="A30" s="18" t="s">
        <v>58</v>
      </c>
      <c r="B30" s="42">
        <v>0</v>
      </c>
      <c r="C30" s="28">
        <v>0.04</v>
      </c>
      <c r="D30" s="9">
        <f>B30*C30</f>
        <v>0</v>
      </c>
      <c r="E30" s="4"/>
      <c r="F30" s="4"/>
      <c r="G30" s="4"/>
      <c r="H30" s="4"/>
      <c r="I30" s="4"/>
      <c r="J30" s="4"/>
      <c r="K30" s="4"/>
      <c r="L30" s="4"/>
      <c r="M30" s="4"/>
      <c r="N30" s="4"/>
      <c r="O30" s="4"/>
      <c r="P30" s="4"/>
      <c r="Q30" s="4"/>
      <c r="R30" s="4"/>
      <c r="S30" s="4"/>
      <c r="T30" s="4"/>
      <c r="U30" s="4"/>
      <c r="V30" s="4"/>
      <c r="W30" s="4"/>
      <c r="X30" s="4"/>
      <c r="Y30" s="4"/>
      <c r="Z30" s="4"/>
    </row>
    <row r="31" spans="1:26" ht="30.95">
      <c r="A31" s="18"/>
      <c r="B31" s="42" t="s">
        <v>89</v>
      </c>
      <c r="C31" s="28"/>
      <c r="D31" s="9"/>
      <c r="E31" s="4"/>
      <c r="F31" s="4"/>
      <c r="G31" s="4"/>
      <c r="H31" s="4"/>
      <c r="I31" s="4"/>
      <c r="J31" s="4"/>
      <c r="K31" s="4"/>
      <c r="L31" s="4"/>
      <c r="M31" s="4"/>
      <c r="N31" s="4"/>
      <c r="O31" s="4"/>
      <c r="P31" s="4"/>
      <c r="Q31" s="4"/>
      <c r="R31" s="4"/>
      <c r="S31" s="4"/>
      <c r="T31" s="4"/>
      <c r="U31" s="4"/>
      <c r="V31" s="4"/>
      <c r="W31" s="4"/>
      <c r="X31" s="4"/>
      <c r="Y31" s="4"/>
      <c r="Z31" s="4"/>
    </row>
    <row r="32" spans="1:26" ht="15.6">
      <c r="A32" s="18" t="s">
        <v>60</v>
      </c>
      <c r="B32" s="42">
        <v>0</v>
      </c>
      <c r="C32" s="28">
        <v>0.04</v>
      </c>
      <c r="D32" s="9">
        <f>B32*C32</f>
        <v>0</v>
      </c>
      <c r="E32" s="4"/>
      <c r="F32" s="4"/>
      <c r="G32" s="4"/>
      <c r="H32" s="4"/>
      <c r="I32" s="4"/>
      <c r="J32" s="4"/>
      <c r="K32" s="4"/>
      <c r="L32" s="4"/>
      <c r="M32" s="4"/>
      <c r="N32" s="4"/>
      <c r="O32" s="4"/>
      <c r="P32" s="4"/>
      <c r="Q32" s="4"/>
      <c r="R32" s="4"/>
      <c r="S32" s="4"/>
      <c r="T32" s="4"/>
      <c r="U32" s="4"/>
      <c r="V32" s="4"/>
      <c r="W32" s="4"/>
      <c r="X32" s="4"/>
      <c r="Y32" s="4"/>
      <c r="Z32" s="4"/>
    </row>
    <row r="33" spans="1:26" ht="30.95">
      <c r="A33" s="18"/>
      <c r="B33" s="37" t="s">
        <v>89</v>
      </c>
      <c r="C33" s="28"/>
      <c r="D33" s="9"/>
      <c r="E33" s="4"/>
      <c r="F33" s="4"/>
      <c r="G33" s="4"/>
      <c r="H33" s="4"/>
      <c r="I33" s="4"/>
      <c r="J33" s="4"/>
      <c r="K33" s="4"/>
      <c r="L33" s="4"/>
      <c r="M33" s="4"/>
      <c r="N33" s="4"/>
      <c r="O33" s="4"/>
      <c r="P33" s="4"/>
      <c r="Q33" s="4"/>
      <c r="R33" s="4"/>
      <c r="S33" s="4"/>
      <c r="T33" s="4"/>
      <c r="U33" s="4"/>
      <c r="V33" s="4"/>
      <c r="W33" s="4"/>
      <c r="X33" s="4"/>
      <c r="Y33" s="4"/>
      <c r="Z33" s="4"/>
    </row>
    <row r="34" spans="1:26" ht="15.6">
      <c r="A34" s="18" t="s">
        <v>61</v>
      </c>
      <c r="B34" s="42">
        <v>0</v>
      </c>
      <c r="C34" s="28">
        <v>0.03</v>
      </c>
      <c r="D34" s="9">
        <f>B34*C34</f>
        <v>0</v>
      </c>
      <c r="E34" s="4"/>
      <c r="F34" s="4"/>
      <c r="G34" s="4"/>
      <c r="H34" s="4"/>
      <c r="I34" s="4"/>
      <c r="J34" s="4"/>
      <c r="K34" s="4"/>
      <c r="L34" s="4"/>
      <c r="M34" s="4"/>
      <c r="N34" s="4"/>
      <c r="O34" s="4"/>
      <c r="P34" s="4"/>
      <c r="Q34" s="4"/>
      <c r="R34" s="4"/>
      <c r="S34" s="4"/>
      <c r="T34" s="4"/>
      <c r="U34" s="4"/>
      <c r="V34" s="4"/>
      <c r="W34" s="4"/>
      <c r="X34" s="4"/>
      <c r="Y34" s="4"/>
      <c r="Z34" s="4"/>
    </row>
    <row r="35" spans="1:26" ht="30.95">
      <c r="A35" s="18"/>
      <c r="B35" s="42" t="s">
        <v>89</v>
      </c>
      <c r="C35" s="28"/>
      <c r="D35" s="9"/>
      <c r="E35" s="4"/>
      <c r="F35" s="4"/>
      <c r="G35" s="4"/>
      <c r="H35" s="4"/>
      <c r="I35" s="4"/>
      <c r="J35" s="4"/>
      <c r="K35" s="4"/>
      <c r="L35" s="4"/>
      <c r="M35" s="4"/>
      <c r="N35" s="4"/>
      <c r="O35" s="4"/>
      <c r="P35" s="4"/>
      <c r="Q35" s="4"/>
      <c r="R35" s="4"/>
      <c r="S35" s="4"/>
      <c r="T35" s="4"/>
      <c r="U35" s="4"/>
      <c r="V35" s="4"/>
      <c r="W35" s="4"/>
      <c r="X35" s="4"/>
      <c r="Y35" s="4"/>
      <c r="Z35" s="4"/>
    </row>
    <row r="36" spans="1:26" ht="15.6">
      <c r="A36" s="18" t="s">
        <v>62</v>
      </c>
      <c r="B36" s="42">
        <v>0</v>
      </c>
      <c r="C36" s="28">
        <v>0.05</v>
      </c>
      <c r="D36" s="9">
        <f>B36*C36</f>
        <v>0</v>
      </c>
      <c r="E36" s="4"/>
      <c r="F36" s="4"/>
      <c r="G36" s="4"/>
      <c r="H36" s="4"/>
      <c r="I36" s="4"/>
      <c r="J36" s="4"/>
      <c r="K36" s="4"/>
      <c r="L36" s="4"/>
      <c r="M36" s="4"/>
      <c r="N36" s="4"/>
      <c r="O36" s="4"/>
      <c r="P36" s="4"/>
      <c r="Q36" s="4"/>
      <c r="R36" s="4"/>
      <c r="S36" s="4"/>
      <c r="T36" s="4"/>
      <c r="U36" s="4"/>
      <c r="V36" s="4"/>
      <c r="W36" s="4"/>
      <c r="X36" s="4"/>
      <c r="Y36" s="4"/>
      <c r="Z36" s="4"/>
    </row>
    <row r="37" spans="1:26" ht="30.95">
      <c r="A37" s="18"/>
      <c r="B37" s="42" t="s">
        <v>89</v>
      </c>
      <c r="C37" s="28"/>
      <c r="D37" s="9"/>
      <c r="E37" s="4"/>
      <c r="F37" s="4"/>
      <c r="G37" s="4"/>
      <c r="H37" s="4"/>
      <c r="I37" s="4"/>
      <c r="J37" s="4"/>
      <c r="K37" s="4"/>
      <c r="L37" s="4"/>
      <c r="M37" s="4"/>
      <c r="N37" s="4"/>
      <c r="O37" s="4"/>
      <c r="P37" s="4"/>
      <c r="Q37" s="4"/>
      <c r="R37" s="4"/>
      <c r="S37" s="4"/>
      <c r="T37" s="4"/>
      <c r="U37" s="4"/>
      <c r="V37" s="4"/>
      <c r="W37" s="4"/>
      <c r="X37" s="4"/>
      <c r="Y37" s="4"/>
      <c r="Z37" s="4"/>
    </row>
    <row r="38" spans="1:26" ht="15.6">
      <c r="A38" s="18" t="s">
        <v>64</v>
      </c>
      <c r="B38" s="42">
        <v>0.5</v>
      </c>
      <c r="C38" s="28">
        <v>0.05</v>
      </c>
      <c r="D38" s="9">
        <f>B38*C38</f>
        <v>2.5000000000000001E-2</v>
      </c>
      <c r="E38" s="4"/>
      <c r="F38" s="4"/>
      <c r="G38" s="4"/>
      <c r="H38" s="4"/>
      <c r="I38" s="4"/>
      <c r="J38" s="4"/>
      <c r="K38" s="4"/>
      <c r="L38" s="4"/>
      <c r="M38" s="4"/>
      <c r="N38" s="4"/>
      <c r="O38" s="4"/>
      <c r="P38" s="4"/>
      <c r="Q38" s="4"/>
      <c r="R38" s="4"/>
      <c r="S38" s="4"/>
      <c r="T38" s="4"/>
      <c r="U38" s="4"/>
      <c r="V38" s="4"/>
      <c r="W38" s="4"/>
      <c r="X38" s="4"/>
      <c r="Y38" s="4"/>
      <c r="Z38" s="4"/>
    </row>
    <row r="39" spans="1:26" ht="232.5">
      <c r="A39" s="18"/>
      <c r="B39" s="42" t="s">
        <v>93</v>
      </c>
      <c r="C39" s="28"/>
      <c r="D39" s="9"/>
      <c r="E39" s="4"/>
      <c r="F39" s="4"/>
      <c r="G39" s="4"/>
      <c r="H39" s="4"/>
      <c r="I39" s="4"/>
      <c r="J39" s="4"/>
      <c r="K39" s="4"/>
      <c r="L39" s="4"/>
      <c r="M39" s="4"/>
      <c r="N39" s="4"/>
      <c r="O39" s="4"/>
      <c r="P39" s="4"/>
      <c r="Q39" s="4"/>
      <c r="R39" s="4"/>
      <c r="S39" s="4"/>
      <c r="T39" s="4"/>
      <c r="U39" s="4"/>
      <c r="V39" s="4"/>
      <c r="W39" s="4"/>
      <c r="X39" s="4"/>
      <c r="Y39" s="4"/>
      <c r="Z39" s="4"/>
    </row>
    <row r="40" spans="1:26" ht="15.6">
      <c r="A40" s="26" t="s">
        <v>66</v>
      </c>
      <c r="B40" s="42">
        <v>0</v>
      </c>
      <c r="C40" s="28">
        <v>0.04</v>
      </c>
      <c r="D40" s="36">
        <f>B40*C40</f>
        <v>0</v>
      </c>
      <c r="E40" s="37"/>
      <c r="F40" s="37"/>
      <c r="G40" s="37"/>
      <c r="H40" s="37"/>
      <c r="I40" s="37"/>
      <c r="J40" s="37"/>
      <c r="K40" s="37"/>
      <c r="L40" s="37"/>
      <c r="M40" s="37"/>
      <c r="N40" s="37"/>
      <c r="O40" s="37"/>
      <c r="P40" s="37"/>
      <c r="Q40" s="37"/>
      <c r="R40" s="37"/>
      <c r="S40" s="37"/>
      <c r="T40" s="37"/>
      <c r="U40" s="37"/>
      <c r="V40" s="37"/>
      <c r="W40" s="37"/>
      <c r="X40" s="37"/>
      <c r="Y40" s="37"/>
      <c r="Z40" s="37"/>
    </row>
    <row r="41" spans="1:26" ht="30.95">
      <c r="A41" s="18"/>
      <c r="B41" s="37" t="s">
        <v>89</v>
      </c>
      <c r="C41" s="28"/>
      <c r="D41" s="9"/>
      <c r="E41" s="4"/>
      <c r="F41" s="4"/>
      <c r="G41" s="4"/>
      <c r="H41" s="4"/>
      <c r="I41" s="4"/>
      <c r="J41" s="4"/>
      <c r="K41" s="4"/>
      <c r="L41" s="4"/>
      <c r="M41" s="4"/>
      <c r="N41" s="4"/>
      <c r="O41" s="4"/>
      <c r="P41" s="4"/>
      <c r="Q41" s="4"/>
      <c r="R41" s="4"/>
      <c r="S41" s="4"/>
      <c r="T41" s="4"/>
      <c r="U41" s="4"/>
      <c r="V41" s="4"/>
      <c r="W41" s="4"/>
      <c r="X41" s="4"/>
      <c r="Y41" s="4"/>
      <c r="Z41" s="4"/>
    </row>
    <row r="42" spans="1:26" ht="15.6">
      <c r="A42" s="18" t="s">
        <v>68</v>
      </c>
      <c r="B42" s="42">
        <v>0</v>
      </c>
      <c r="C42" s="28">
        <v>0.02</v>
      </c>
      <c r="D42" s="9">
        <f>B42*C42</f>
        <v>0</v>
      </c>
      <c r="E42" s="4"/>
      <c r="F42" s="4"/>
      <c r="G42" s="4"/>
      <c r="H42" s="4"/>
      <c r="I42" s="4"/>
      <c r="J42" s="4"/>
      <c r="K42" s="4"/>
      <c r="L42" s="4"/>
      <c r="M42" s="4"/>
      <c r="N42" s="4"/>
      <c r="O42" s="4"/>
      <c r="P42" s="4"/>
      <c r="Q42" s="4"/>
      <c r="R42" s="4"/>
      <c r="S42" s="4"/>
      <c r="T42" s="4"/>
      <c r="U42" s="4"/>
      <c r="V42" s="4"/>
      <c r="W42" s="4"/>
      <c r="X42" s="4"/>
      <c r="Y42" s="4"/>
      <c r="Z42" s="4"/>
    </row>
    <row r="43" spans="1:26" ht="30.95">
      <c r="A43" s="18"/>
      <c r="B43" s="42" t="s">
        <v>89</v>
      </c>
      <c r="C43" s="28"/>
      <c r="D43" s="9"/>
      <c r="E43" s="4"/>
      <c r="F43" s="4"/>
      <c r="G43" s="4"/>
      <c r="H43" s="4"/>
      <c r="I43" s="4"/>
      <c r="J43" s="4"/>
      <c r="K43" s="4"/>
      <c r="L43" s="4"/>
      <c r="M43" s="4"/>
      <c r="N43" s="4"/>
      <c r="O43" s="4"/>
      <c r="P43" s="4"/>
      <c r="Q43" s="4"/>
      <c r="R43" s="4"/>
      <c r="S43" s="4"/>
      <c r="T43" s="4"/>
      <c r="U43" s="4"/>
      <c r="V43" s="4"/>
      <c r="W43" s="4"/>
      <c r="X43" s="4"/>
      <c r="Y43" s="4"/>
      <c r="Z43" s="4"/>
    </row>
    <row r="44" spans="1:26" ht="15.6">
      <c r="A44" s="18" t="s">
        <v>70</v>
      </c>
      <c r="B44" s="42">
        <v>0</v>
      </c>
      <c r="C44" s="28">
        <v>0.03</v>
      </c>
      <c r="D44" s="9">
        <f>B44*C44</f>
        <v>0</v>
      </c>
      <c r="E44" s="4"/>
      <c r="F44" s="4"/>
      <c r="G44" s="4"/>
      <c r="H44" s="4"/>
      <c r="I44" s="4"/>
      <c r="J44" s="4"/>
      <c r="K44" s="4"/>
      <c r="L44" s="4"/>
      <c r="M44" s="4"/>
      <c r="N44" s="4"/>
      <c r="O44" s="4"/>
      <c r="P44" s="4"/>
      <c r="Q44" s="4"/>
      <c r="R44" s="4"/>
      <c r="S44" s="4"/>
      <c r="T44" s="4"/>
      <c r="U44" s="4"/>
      <c r="V44" s="4"/>
      <c r="W44" s="4"/>
      <c r="X44" s="4"/>
      <c r="Y44" s="4"/>
      <c r="Z44" s="4"/>
    </row>
    <row r="45" spans="1:26" ht="30.95">
      <c r="A45" s="18"/>
      <c r="B45" s="42" t="s">
        <v>89</v>
      </c>
      <c r="C45" s="28"/>
      <c r="D45" s="9"/>
      <c r="E45" s="4"/>
      <c r="F45" s="4"/>
      <c r="G45" s="4"/>
      <c r="H45" s="4"/>
      <c r="I45" s="4"/>
      <c r="J45" s="4"/>
      <c r="K45" s="4"/>
      <c r="L45" s="4"/>
      <c r="M45" s="4"/>
      <c r="N45" s="4"/>
      <c r="O45" s="4"/>
      <c r="P45" s="4"/>
      <c r="Q45" s="4"/>
      <c r="R45" s="4"/>
      <c r="S45" s="4"/>
      <c r="T45" s="4"/>
      <c r="U45" s="4"/>
      <c r="V45" s="4"/>
      <c r="W45" s="4"/>
      <c r="X45" s="4"/>
      <c r="Y45" s="4"/>
      <c r="Z45" s="4"/>
    </row>
    <row r="46" spans="1:26" ht="15.6">
      <c r="A46" s="18" t="s">
        <v>73</v>
      </c>
      <c r="B46" s="42">
        <v>0</v>
      </c>
      <c r="C46" s="28">
        <v>0.03</v>
      </c>
      <c r="D46" s="9">
        <f>B46*C46</f>
        <v>0</v>
      </c>
      <c r="E46" s="4"/>
      <c r="F46" s="4"/>
      <c r="G46" s="4"/>
      <c r="H46" s="4"/>
      <c r="I46" s="4"/>
      <c r="J46" s="4"/>
      <c r="K46" s="4"/>
      <c r="L46" s="4"/>
      <c r="M46" s="4"/>
      <c r="N46" s="4"/>
      <c r="O46" s="4"/>
      <c r="P46" s="4"/>
      <c r="Q46" s="4"/>
      <c r="R46" s="4"/>
      <c r="S46" s="4"/>
      <c r="T46" s="4"/>
      <c r="U46" s="4"/>
      <c r="V46" s="4"/>
      <c r="W46" s="4"/>
      <c r="X46" s="4"/>
      <c r="Y46" s="4"/>
      <c r="Z46" s="4"/>
    </row>
    <row r="47" spans="1:26" ht="30.95">
      <c r="A47" s="18"/>
      <c r="B47" s="42" t="s">
        <v>89</v>
      </c>
      <c r="C47" s="28"/>
      <c r="D47" s="9"/>
      <c r="E47" s="4"/>
      <c r="F47" s="4"/>
      <c r="G47" s="4"/>
      <c r="H47" s="4"/>
      <c r="I47" s="4"/>
      <c r="J47" s="4"/>
      <c r="K47" s="4"/>
      <c r="L47" s="4"/>
      <c r="M47" s="4"/>
      <c r="N47" s="4"/>
      <c r="O47" s="4"/>
      <c r="P47" s="4"/>
      <c r="Q47" s="4"/>
      <c r="R47" s="4"/>
      <c r="S47" s="4"/>
      <c r="T47" s="4"/>
      <c r="U47" s="4"/>
      <c r="V47" s="4"/>
      <c r="W47" s="4"/>
      <c r="X47" s="4"/>
      <c r="Y47" s="4"/>
      <c r="Z47" s="4"/>
    </row>
    <row r="48" spans="1:26" ht="15.6">
      <c r="A48" s="18" t="s">
        <v>74</v>
      </c>
      <c r="B48" s="42">
        <v>0</v>
      </c>
      <c r="C48" s="28">
        <v>0.02</v>
      </c>
      <c r="D48" s="9">
        <f>B48*C48</f>
        <v>0</v>
      </c>
      <c r="E48" s="4"/>
      <c r="F48" s="4"/>
      <c r="G48" s="4"/>
      <c r="H48" s="4"/>
      <c r="I48" s="4"/>
      <c r="J48" s="4"/>
      <c r="K48" s="4"/>
      <c r="L48" s="4"/>
      <c r="M48" s="4"/>
      <c r="N48" s="4"/>
      <c r="O48" s="4"/>
      <c r="P48" s="4"/>
      <c r="Q48" s="4"/>
      <c r="R48" s="4"/>
      <c r="S48" s="4"/>
      <c r="T48" s="4"/>
      <c r="U48" s="4"/>
      <c r="V48" s="4"/>
      <c r="W48" s="4"/>
      <c r="X48" s="4"/>
      <c r="Y48" s="4"/>
      <c r="Z48" s="4"/>
    </row>
    <row r="49" spans="1:26" ht="30.95">
      <c r="A49" s="18"/>
      <c r="B49" s="42" t="s">
        <v>89</v>
      </c>
      <c r="C49" s="28"/>
      <c r="D49" s="9"/>
      <c r="E49" s="4"/>
      <c r="F49" s="4"/>
      <c r="G49" s="4"/>
      <c r="H49" s="4"/>
      <c r="I49" s="4"/>
      <c r="J49" s="4"/>
      <c r="K49" s="4"/>
      <c r="L49" s="4"/>
      <c r="M49" s="4"/>
      <c r="N49" s="4"/>
      <c r="O49" s="4"/>
      <c r="P49" s="4"/>
      <c r="Q49" s="4"/>
      <c r="R49" s="4"/>
      <c r="S49" s="4"/>
      <c r="T49" s="4"/>
      <c r="U49" s="4"/>
      <c r="V49" s="4"/>
      <c r="W49" s="4"/>
      <c r="X49" s="4"/>
      <c r="Y49" s="4"/>
      <c r="Z49" s="4"/>
    </row>
    <row r="50" spans="1:26" ht="15.6">
      <c r="A50" s="18" t="s">
        <v>76</v>
      </c>
      <c r="B50" s="42">
        <v>0</v>
      </c>
      <c r="C50" s="28">
        <v>0.02</v>
      </c>
      <c r="D50" s="9">
        <f>B50*C50</f>
        <v>0</v>
      </c>
      <c r="E50" s="4"/>
      <c r="F50" s="4"/>
      <c r="G50" s="4"/>
      <c r="H50" s="4"/>
      <c r="I50" s="4"/>
      <c r="J50" s="4"/>
      <c r="K50" s="4"/>
      <c r="L50" s="4"/>
      <c r="M50" s="4"/>
      <c r="N50" s="4"/>
      <c r="O50" s="4"/>
      <c r="P50" s="4"/>
      <c r="Q50" s="4"/>
      <c r="R50" s="4"/>
      <c r="S50" s="4"/>
      <c r="T50" s="4"/>
      <c r="U50" s="4"/>
      <c r="V50" s="4"/>
      <c r="W50" s="4"/>
      <c r="X50" s="4"/>
      <c r="Y50" s="4"/>
      <c r="Z50" s="4"/>
    </row>
    <row r="51" spans="1:26" ht="30.95">
      <c r="A51" s="18"/>
      <c r="B51" s="42" t="s">
        <v>89</v>
      </c>
      <c r="C51" s="28"/>
      <c r="D51" s="9"/>
      <c r="E51" s="4"/>
      <c r="F51" s="4"/>
      <c r="G51" s="4"/>
      <c r="H51" s="4"/>
      <c r="I51" s="4"/>
      <c r="J51" s="4"/>
      <c r="K51" s="4"/>
      <c r="L51" s="4"/>
      <c r="M51" s="4"/>
      <c r="N51" s="4"/>
      <c r="O51" s="4"/>
      <c r="P51" s="4"/>
      <c r="Q51" s="4"/>
      <c r="R51" s="4"/>
      <c r="S51" s="4"/>
      <c r="T51" s="4"/>
      <c r="U51" s="4"/>
      <c r="V51" s="4"/>
      <c r="W51" s="4"/>
      <c r="X51" s="4"/>
      <c r="Y51" s="4"/>
      <c r="Z51" s="4"/>
    </row>
    <row r="52" spans="1:26" ht="15.6">
      <c r="A52" s="18" t="s">
        <v>78</v>
      </c>
      <c r="B52" s="42">
        <v>0</v>
      </c>
      <c r="C52" s="28">
        <v>0.02</v>
      </c>
      <c r="D52" s="9">
        <f>B52*C52</f>
        <v>0</v>
      </c>
      <c r="E52" s="4"/>
      <c r="F52" s="4"/>
      <c r="G52" s="4"/>
      <c r="H52" s="4"/>
      <c r="I52" s="4"/>
      <c r="J52" s="4"/>
      <c r="K52" s="4"/>
      <c r="L52" s="4"/>
      <c r="M52" s="4"/>
      <c r="N52" s="4"/>
      <c r="O52" s="4"/>
      <c r="P52" s="4"/>
      <c r="Q52" s="4"/>
      <c r="R52" s="4"/>
      <c r="S52" s="4"/>
      <c r="T52" s="4"/>
      <c r="U52" s="4"/>
      <c r="V52" s="4"/>
      <c r="W52" s="4"/>
      <c r="X52" s="4"/>
      <c r="Y52" s="4"/>
      <c r="Z52" s="4"/>
    </row>
    <row r="53" spans="1:26" ht="30.95">
      <c r="A53" s="18"/>
      <c r="B53" s="42" t="s">
        <v>89</v>
      </c>
      <c r="C53" s="28"/>
      <c r="D53" s="9"/>
      <c r="E53" s="4"/>
      <c r="F53" s="4"/>
      <c r="G53" s="4"/>
      <c r="H53" s="4"/>
      <c r="I53" s="4"/>
      <c r="J53" s="4"/>
      <c r="K53" s="4"/>
      <c r="L53" s="4"/>
      <c r="M53" s="4"/>
      <c r="N53" s="4"/>
      <c r="O53" s="4"/>
      <c r="P53" s="4"/>
      <c r="Q53" s="4"/>
      <c r="R53" s="4"/>
      <c r="S53" s="4"/>
      <c r="T53" s="4"/>
      <c r="U53" s="4"/>
      <c r="V53" s="4"/>
      <c r="W53" s="4"/>
      <c r="X53" s="4"/>
      <c r="Y53" s="4"/>
      <c r="Z53" s="4"/>
    </row>
    <row r="54" spans="1:26" ht="15.6">
      <c r="A54" s="18" t="s">
        <v>80</v>
      </c>
      <c r="B54" s="42">
        <v>0</v>
      </c>
      <c r="C54" s="28">
        <v>0.02</v>
      </c>
      <c r="D54" s="9">
        <f>B54*C54</f>
        <v>0</v>
      </c>
      <c r="E54" s="4"/>
      <c r="F54" s="4"/>
      <c r="G54" s="4"/>
      <c r="H54" s="4"/>
      <c r="I54" s="4"/>
      <c r="J54" s="4"/>
      <c r="K54" s="4"/>
      <c r="L54" s="4"/>
      <c r="M54" s="4"/>
      <c r="N54" s="4"/>
      <c r="O54" s="4"/>
      <c r="P54" s="4"/>
      <c r="Q54" s="4"/>
      <c r="R54" s="4"/>
      <c r="S54" s="4"/>
      <c r="T54" s="4"/>
      <c r="U54" s="4"/>
      <c r="V54" s="4"/>
      <c r="W54" s="4"/>
      <c r="X54" s="4"/>
      <c r="Y54" s="4"/>
      <c r="Z54" s="4"/>
    </row>
    <row r="55" spans="1:26" ht="30.95">
      <c r="A55" s="18"/>
      <c r="B55" s="37" t="s">
        <v>89</v>
      </c>
      <c r="C55" s="28"/>
      <c r="D55" s="9"/>
      <c r="E55" s="4"/>
      <c r="F55" s="4"/>
      <c r="G55" s="4"/>
      <c r="H55" s="4"/>
      <c r="I55" s="4"/>
      <c r="J55" s="4"/>
      <c r="K55" s="4"/>
      <c r="L55" s="4"/>
      <c r="M55" s="4"/>
      <c r="N55" s="4"/>
      <c r="O55" s="4"/>
      <c r="P55" s="4"/>
      <c r="Q55" s="4"/>
      <c r="R55" s="4"/>
      <c r="S55" s="4"/>
      <c r="T55" s="4"/>
      <c r="U55" s="4"/>
      <c r="V55" s="4"/>
      <c r="W55" s="4"/>
      <c r="X55" s="4"/>
      <c r="Y55" s="4"/>
      <c r="Z55" s="4"/>
    </row>
    <row r="56" spans="1:26" ht="15.6">
      <c r="A56" s="119" t="s">
        <v>81</v>
      </c>
      <c r="B56" s="100">
        <v>0</v>
      </c>
      <c r="C56" s="120">
        <v>0.03</v>
      </c>
      <c r="D56" s="9">
        <f>B56*C56</f>
        <v>0</v>
      </c>
      <c r="E56" s="4"/>
      <c r="F56" s="4"/>
      <c r="G56" s="4"/>
      <c r="H56" s="4"/>
      <c r="I56" s="4"/>
      <c r="J56" s="4"/>
      <c r="K56" s="4"/>
      <c r="L56" s="4"/>
      <c r="M56" s="4"/>
      <c r="N56" s="4"/>
      <c r="O56" s="4"/>
      <c r="P56" s="4"/>
      <c r="Q56" s="4"/>
      <c r="R56" s="4"/>
      <c r="S56" s="4"/>
      <c r="T56" s="4"/>
      <c r="U56" s="4"/>
      <c r="V56" s="4"/>
      <c r="W56" s="4"/>
      <c r="X56" s="4"/>
      <c r="Y56" s="4"/>
      <c r="Z56" s="4"/>
    </row>
    <row r="57" spans="1:26" ht="30.95">
      <c r="A57" s="121"/>
      <c r="B57" s="101" t="s">
        <v>89</v>
      </c>
      <c r="C57" s="120"/>
      <c r="D57" s="9"/>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38" t="s">
        <v>83</v>
      </c>
      <c r="C58" s="28">
        <f t="shared" ref="C58:D58" si="0">SUM(C2:C57)</f>
        <v>1.0000000000000004</v>
      </c>
      <c r="D58" s="122">
        <f t="shared" si="0"/>
        <v>7.0000000000000007E-2</v>
      </c>
      <c r="E58" s="30" t="s">
        <v>94</v>
      </c>
      <c r="F58" s="4"/>
      <c r="G58" s="4"/>
      <c r="H58" s="4"/>
      <c r="I58" s="4"/>
      <c r="J58" s="4"/>
      <c r="K58" s="4"/>
      <c r="L58" s="4"/>
      <c r="M58" s="4"/>
      <c r="N58" s="4"/>
      <c r="O58" s="4"/>
      <c r="P58" s="4"/>
      <c r="Q58" s="4"/>
      <c r="R58" s="4"/>
      <c r="S58" s="4"/>
      <c r="T58" s="4"/>
      <c r="U58" s="4"/>
      <c r="V58" s="4"/>
      <c r="W58" s="4"/>
      <c r="X58" s="4"/>
      <c r="Y58" s="4"/>
      <c r="Z58" s="4"/>
    </row>
    <row r="59" spans="1:26" ht="15.75" customHeight="1">
      <c r="A59" s="4"/>
      <c r="B59" s="39"/>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39"/>
      <c r="C60" s="4"/>
      <c r="D60" s="4"/>
      <c r="E60" s="4"/>
      <c r="F60" s="4"/>
      <c r="G60" s="4"/>
      <c r="H60" s="4"/>
      <c r="I60" s="4"/>
      <c r="J60" s="4"/>
      <c r="K60" s="4"/>
      <c r="L60" s="4"/>
      <c r="M60" s="4"/>
      <c r="N60" s="4"/>
      <c r="O60" s="4"/>
      <c r="P60" s="4"/>
      <c r="Q60" s="4"/>
      <c r="R60" s="4"/>
      <c r="S60" s="4"/>
      <c r="T60" s="4"/>
      <c r="U60" s="4"/>
      <c r="V60" s="4"/>
      <c r="W60" s="4"/>
      <c r="X60" s="4"/>
      <c r="Y60" s="4"/>
      <c r="Z60" s="4"/>
    </row>
    <row r="61" spans="1:26" ht="20.100000000000001" customHeight="1">
      <c r="A61" s="141"/>
      <c r="B61" s="156"/>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39"/>
      <c r="C62" s="4"/>
      <c r="D62" s="4"/>
      <c r="E62" s="4"/>
      <c r="F62" s="4"/>
      <c r="G62" s="4"/>
      <c r="H62" s="4"/>
      <c r="I62" s="4"/>
      <c r="J62" s="4"/>
      <c r="K62" s="4"/>
      <c r="L62" s="4"/>
      <c r="M62" s="4"/>
      <c r="N62" s="4"/>
      <c r="O62" s="4"/>
      <c r="P62" s="4"/>
      <c r="Q62" s="4"/>
      <c r="R62" s="4"/>
      <c r="S62" s="4"/>
      <c r="T62" s="4"/>
      <c r="U62" s="4"/>
      <c r="V62" s="4"/>
      <c r="W62" s="4"/>
      <c r="X62" s="4"/>
      <c r="Y62" s="4"/>
      <c r="Z62" s="4"/>
    </row>
    <row r="63" spans="1:26" ht="24" customHeight="1">
      <c r="A63" s="141"/>
      <c r="B63" s="156"/>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39"/>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39"/>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39"/>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39"/>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39"/>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39"/>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39"/>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39"/>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39"/>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39"/>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39"/>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39"/>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39"/>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39"/>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39"/>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39"/>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39"/>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39"/>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39"/>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39"/>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39"/>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39"/>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39"/>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39"/>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39"/>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39"/>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39"/>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39"/>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39"/>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39"/>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39"/>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39"/>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39"/>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39"/>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39"/>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39"/>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39"/>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39"/>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39"/>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39"/>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39"/>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39"/>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39"/>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39"/>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39"/>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39"/>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39"/>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39"/>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39"/>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39"/>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39"/>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39"/>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39"/>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39"/>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39"/>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39"/>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39"/>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39"/>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39"/>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39"/>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39"/>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39"/>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39"/>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39"/>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39"/>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39"/>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39"/>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39"/>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39"/>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39"/>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39"/>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39"/>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39"/>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39"/>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39"/>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39"/>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39"/>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39"/>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39"/>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39"/>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39"/>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39"/>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39"/>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39"/>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39"/>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39"/>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39"/>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39"/>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39"/>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39"/>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39"/>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39"/>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39"/>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39"/>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39"/>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39"/>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39"/>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39"/>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39"/>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39"/>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39"/>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39"/>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39"/>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39"/>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39"/>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39"/>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39"/>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39"/>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39"/>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39"/>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39"/>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39"/>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39"/>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39"/>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39"/>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39"/>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39"/>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39"/>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39"/>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39"/>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39"/>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39"/>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39"/>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39"/>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39"/>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39"/>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39"/>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39"/>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39"/>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39"/>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39"/>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39"/>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39"/>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39"/>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39"/>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39"/>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39"/>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39"/>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39"/>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39"/>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39"/>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39"/>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39"/>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39"/>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39"/>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39"/>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39"/>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39"/>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39"/>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39"/>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39"/>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39"/>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39"/>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39"/>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39"/>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39"/>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39"/>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39"/>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39"/>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39"/>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39"/>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39"/>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39"/>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39"/>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39"/>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39"/>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39"/>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39"/>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39"/>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39"/>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39"/>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39"/>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39"/>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39"/>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39"/>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39"/>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39"/>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39"/>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39"/>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39"/>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39"/>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39"/>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39"/>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39"/>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39"/>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39"/>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39"/>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39"/>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39"/>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39"/>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39"/>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39"/>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39"/>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39"/>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39"/>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39"/>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39"/>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39"/>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39"/>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39"/>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39"/>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39"/>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39"/>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39"/>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39"/>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39"/>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39"/>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39"/>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39"/>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39"/>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39"/>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39"/>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39"/>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39"/>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39"/>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39"/>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39"/>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39"/>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39"/>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39"/>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39"/>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39"/>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39"/>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39"/>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39"/>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39"/>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39"/>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39"/>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39"/>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39"/>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39"/>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39"/>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39"/>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39"/>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39"/>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39"/>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39"/>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39"/>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39"/>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39"/>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39"/>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39"/>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39"/>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39"/>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39"/>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39"/>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39"/>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39"/>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39"/>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39"/>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39"/>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39"/>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39"/>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39"/>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39"/>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39"/>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39"/>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39"/>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39"/>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39"/>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39"/>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39"/>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39"/>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39"/>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39"/>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39"/>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39"/>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39"/>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39"/>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39"/>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39"/>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39"/>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39"/>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39"/>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39"/>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39"/>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39"/>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39"/>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39"/>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39"/>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39"/>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39"/>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39"/>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39"/>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39"/>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39"/>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39"/>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39"/>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39"/>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39"/>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39"/>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39"/>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39"/>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39"/>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39"/>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39"/>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39"/>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39"/>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39"/>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39"/>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39"/>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39"/>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39"/>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39"/>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39"/>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39"/>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39"/>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39"/>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39"/>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39"/>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39"/>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39"/>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39"/>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39"/>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39"/>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39"/>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39"/>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39"/>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39"/>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39"/>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39"/>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39"/>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39"/>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39"/>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39"/>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39"/>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39"/>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39"/>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39"/>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39"/>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39"/>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39"/>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39"/>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39"/>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39"/>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39"/>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39"/>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39"/>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39"/>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39"/>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39"/>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39"/>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39"/>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39"/>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39"/>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39"/>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39"/>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39"/>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39"/>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39"/>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39"/>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39"/>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39"/>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39"/>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39"/>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39"/>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39"/>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39"/>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39"/>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39"/>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39"/>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39"/>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39"/>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39"/>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39"/>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39"/>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39"/>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39"/>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39"/>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39"/>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39"/>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39"/>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39"/>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39"/>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39"/>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39"/>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39"/>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39"/>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39"/>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39"/>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39"/>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39"/>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39"/>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39"/>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39"/>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39"/>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39"/>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39"/>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39"/>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39"/>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39"/>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39"/>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39"/>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39"/>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39"/>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39"/>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39"/>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39"/>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39"/>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39"/>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39"/>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39"/>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39"/>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39"/>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39"/>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39"/>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39"/>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39"/>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39"/>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39"/>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39"/>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39"/>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39"/>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39"/>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39"/>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39"/>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39"/>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39"/>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39"/>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39"/>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39"/>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39"/>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39"/>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39"/>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39"/>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39"/>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39"/>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39"/>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39"/>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39"/>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39"/>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39"/>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39"/>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39"/>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39"/>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39"/>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39"/>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39"/>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39"/>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39"/>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39"/>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39"/>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39"/>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39"/>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39"/>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39"/>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39"/>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39"/>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39"/>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39"/>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39"/>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39"/>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39"/>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39"/>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39"/>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39"/>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39"/>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39"/>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39"/>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39"/>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39"/>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39"/>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39"/>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39"/>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39"/>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39"/>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39"/>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39"/>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39"/>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39"/>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39"/>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39"/>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39"/>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39"/>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39"/>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39"/>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39"/>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39"/>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39"/>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39"/>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39"/>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39"/>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39"/>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39"/>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39"/>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39"/>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39"/>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39"/>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39"/>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39"/>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39"/>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39"/>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39"/>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39"/>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39"/>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39"/>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39"/>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39"/>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39"/>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39"/>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39"/>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39"/>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39"/>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39"/>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39"/>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39"/>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39"/>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39"/>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39"/>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39"/>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39"/>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39"/>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39"/>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39"/>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39"/>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39"/>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39"/>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39"/>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39"/>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39"/>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39"/>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39"/>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39"/>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39"/>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39"/>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39"/>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39"/>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39"/>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39"/>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39"/>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39"/>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39"/>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39"/>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39"/>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39"/>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39"/>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39"/>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39"/>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39"/>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39"/>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39"/>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39"/>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39"/>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39"/>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39"/>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39"/>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39"/>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39"/>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39"/>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39"/>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39"/>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39"/>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39"/>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39"/>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39"/>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39"/>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39"/>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39"/>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39"/>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39"/>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39"/>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39"/>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39"/>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39"/>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39"/>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39"/>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39"/>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39"/>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39"/>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39"/>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39"/>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39"/>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39"/>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39"/>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39"/>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39"/>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39"/>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39"/>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39"/>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39"/>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39"/>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39"/>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39"/>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39"/>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39"/>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39"/>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39"/>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39"/>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39"/>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39"/>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39"/>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39"/>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39"/>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39"/>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39"/>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39"/>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39"/>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39"/>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39"/>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39"/>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39"/>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39"/>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39"/>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39"/>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39"/>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39"/>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39"/>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39"/>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39"/>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39"/>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39"/>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39"/>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39"/>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39"/>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39"/>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39"/>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39"/>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39"/>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39"/>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39"/>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39"/>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39"/>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39"/>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39"/>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39"/>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39"/>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39"/>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39"/>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39"/>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39"/>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39"/>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39"/>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39"/>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39"/>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39"/>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39"/>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39"/>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39"/>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39"/>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39"/>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39"/>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39"/>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39"/>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39"/>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39"/>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39"/>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39"/>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39"/>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39"/>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39"/>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39"/>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39"/>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39"/>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39"/>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39"/>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39"/>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39"/>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39"/>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39"/>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39"/>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39"/>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39"/>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39"/>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39"/>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39"/>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39"/>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39"/>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39"/>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39"/>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39"/>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39"/>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39"/>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39"/>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39"/>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39"/>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39"/>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39"/>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39"/>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39"/>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39"/>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39"/>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39"/>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39"/>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39"/>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39"/>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39"/>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39"/>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39"/>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39"/>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39"/>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39"/>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39"/>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39"/>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39"/>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39"/>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39"/>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39"/>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39"/>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39"/>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39"/>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39"/>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39"/>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39"/>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39"/>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39"/>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39"/>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39"/>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39"/>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39"/>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39"/>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39"/>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39"/>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39"/>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39"/>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39"/>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39"/>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39"/>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39"/>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39"/>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39"/>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39"/>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39"/>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39"/>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39"/>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39"/>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39"/>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39"/>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39"/>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39"/>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39"/>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39"/>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39"/>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39"/>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39"/>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39"/>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39"/>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39"/>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39"/>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39"/>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39"/>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39"/>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39"/>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39"/>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39"/>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39"/>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39"/>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39"/>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39"/>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39"/>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39"/>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39"/>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39"/>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39"/>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39"/>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39"/>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39"/>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39"/>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39"/>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39"/>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39"/>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39"/>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39"/>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39"/>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39"/>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39"/>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39"/>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39"/>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39"/>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39"/>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39"/>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39"/>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39"/>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39"/>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39"/>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39"/>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39"/>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39"/>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39"/>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39"/>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39"/>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39"/>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39"/>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39"/>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39"/>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39"/>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39"/>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39"/>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39"/>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39"/>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39"/>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39"/>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39"/>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39"/>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39"/>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39"/>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39"/>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39"/>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39"/>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39"/>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39"/>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39"/>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39"/>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39"/>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39"/>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39"/>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39"/>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39"/>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39"/>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39"/>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39"/>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39"/>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39"/>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39"/>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39"/>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39"/>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39"/>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39"/>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39"/>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39"/>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39"/>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39"/>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39"/>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39"/>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39"/>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39"/>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39"/>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39"/>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39"/>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39"/>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39"/>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39"/>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39"/>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39"/>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39"/>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39"/>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39"/>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39"/>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39"/>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39"/>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39"/>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39"/>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39"/>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39"/>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39"/>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39"/>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39"/>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39"/>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39"/>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39"/>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39"/>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39"/>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39"/>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39"/>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39"/>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39"/>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39"/>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39"/>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39"/>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39"/>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39"/>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39"/>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39"/>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39"/>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39"/>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39"/>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39"/>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39"/>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39"/>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39"/>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39"/>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39"/>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39"/>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39"/>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39"/>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39"/>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39"/>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39"/>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39"/>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39"/>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39"/>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39"/>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39"/>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39"/>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39"/>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39"/>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39"/>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39"/>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39"/>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39"/>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39"/>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39"/>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39"/>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39"/>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39"/>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39"/>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39"/>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39"/>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39"/>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39"/>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39"/>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39"/>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39"/>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39"/>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39"/>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39"/>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39"/>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39"/>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39"/>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39"/>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39"/>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39"/>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39"/>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39"/>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39"/>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39"/>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39"/>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39"/>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39"/>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39"/>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39"/>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39"/>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39"/>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39"/>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39"/>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39"/>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39"/>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39"/>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39"/>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39"/>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39"/>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39"/>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39"/>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39"/>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39"/>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39"/>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39"/>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39"/>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A61:B61"/>
    <mergeCell ref="A63:B63"/>
  </mergeCells>
  <pageMargins left="0.7" right="0.7" top="0.3" bottom="0.3"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B74" zoomScale="80" zoomScaleNormal="80" workbookViewId="0">
      <selection activeCell="A93" sqref="A93"/>
    </sheetView>
  </sheetViews>
  <sheetFormatPr defaultColWidth="11.25" defaultRowHeight="15" customHeight="1"/>
  <cols>
    <col min="1" max="1" width="79.375" customWidth="1"/>
    <col min="2" max="2" width="48.375" customWidth="1"/>
    <col min="3" max="3" width="8.375" customWidth="1"/>
    <col min="4" max="4" width="40.125" customWidth="1"/>
    <col min="5" max="5" width="8.375" customWidth="1"/>
    <col min="6" max="6" width="63.625" customWidth="1"/>
    <col min="7" max="7" width="8.375" customWidth="1"/>
    <col min="8" max="8" width="10" customWidth="1"/>
    <col min="9" max="9" width="15.125" customWidth="1"/>
    <col min="10" max="26" width="8.625" customWidth="1"/>
  </cols>
  <sheetData>
    <row r="1" spans="1:26" ht="108" customHeight="1">
      <c r="A1" s="123" t="s">
        <v>95</v>
      </c>
      <c r="B1" s="40" t="s">
        <v>96</v>
      </c>
      <c r="C1" s="33" t="s">
        <v>97</v>
      </c>
      <c r="D1" s="40" t="s">
        <v>98</v>
      </c>
      <c r="E1" s="33" t="s">
        <v>99</v>
      </c>
      <c r="F1" s="40" t="s">
        <v>100</v>
      </c>
      <c r="G1" s="33" t="s">
        <v>97</v>
      </c>
      <c r="H1" s="33" t="s">
        <v>25</v>
      </c>
      <c r="I1" s="13"/>
      <c r="J1" s="39"/>
      <c r="K1" s="39"/>
      <c r="L1" s="39"/>
      <c r="M1" s="39"/>
      <c r="N1" s="39"/>
      <c r="O1" s="39"/>
      <c r="P1" s="39"/>
      <c r="Q1" s="39"/>
      <c r="R1" s="39"/>
      <c r="S1" s="39"/>
      <c r="T1" s="39"/>
      <c r="U1" s="39"/>
      <c r="V1" s="39"/>
      <c r="W1" s="39"/>
      <c r="X1" s="39"/>
      <c r="Y1" s="39"/>
      <c r="Z1" s="39"/>
    </row>
    <row r="2" spans="1:26" ht="15.75" customHeight="1">
      <c r="A2" s="41" t="s">
        <v>101</v>
      </c>
      <c r="B2" s="42"/>
      <c r="C2" s="43">
        <v>0.05</v>
      </c>
      <c r="D2" s="42"/>
      <c r="E2" s="43">
        <v>0.04</v>
      </c>
      <c r="F2" s="42"/>
      <c r="G2" s="43">
        <v>0.04</v>
      </c>
      <c r="H2" s="44">
        <f>B2*C2+D2*E2+F2*G2</f>
        <v>0</v>
      </c>
      <c r="I2" s="39"/>
      <c r="J2" s="39"/>
      <c r="K2" s="39"/>
      <c r="L2" s="39"/>
      <c r="M2" s="39"/>
      <c r="N2" s="39"/>
      <c r="O2" s="39"/>
      <c r="P2" s="39"/>
      <c r="Q2" s="39"/>
      <c r="R2" s="39"/>
      <c r="S2" s="39"/>
      <c r="T2" s="39"/>
      <c r="U2" s="39"/>
      <c r="V2" s="39"/>
      <c r="W2" s="39"/>
      <c r="X2" s="39"/>
      <c r="Y2" s="39"/>
      <c r="Z2" s="39"/>
    </row>
    <row r="3" spans="1:26" ht="15.75" customHeight="1">
      <c r="A3" s="45"/>
      <c r="B3" s="42"/>
      <c r="C3" s="43"/>
      <c r="D3" s="42"/>
      <c r="E3" s="43"/>
      <c r="F3" s="42"/>
      <c r="G3" s="43"/>
      <c r="H3" s="44"/>
      <c r="I3" s="39"/>
      <c r="J3" s="39"/>
      <c r="K3" s="39"/>
      <c r="L3" s="39"/>
      <c r="M3" s="39"/>
      <c r="N3" s="39"/>
      <c r="O3" s="39"/>
      <c r="P3" s="39"/>
      <c r="Q3" s="39"/>
      <c r="R3" s="39"/>
      <c r="S3" s="39"/>
      <c r="T3" s="39"/>
      <c r="U3" s="39"/>
      <c r="V3" s="39"/>
      <c r="W3" s="39"/>
      <c r="X3" s="39"/>
      <c r="Y3" s="39"/>
      <c r="Z3" s="39"/>
    </row>
    <row r="4" spans="1:26" ht="15.75" customHeight="1">
      <c r="A4" s="41" t="s">
        <v>102</v>
      </c>
      <c r="B4" s="46"/>
      <c r="C4" s="43">
        <v>0.03</v>
      </c>
      <c r="D4" s="46"/>
      <c r="E4" s="43">
        <v>3.5000000000000003E-2</v>
      </c>
      <c r="F4" s="46"/>
      <c r="G4" s="43">
        <v>3.5000000000000003E-2</v>
      </c>
      <c r="H4" s="44">
        <f>B4*C4+D4*E4+F4*G4</f>
        <v>0</v>
      </c>
      <c r="I4" s="39"/>
      <c r="J4" s="39"/>
      <c r="K4" s="39"/>
      <c r="L4" s="39"/>
      <c r="M4" s="39"/>
      <c r="N4" s="39"/>
      <c r="O4" s="39"/>
      <c r="P4" s="39"/>
      <c r="Q4" s="39"/>
      <c r="R4" s="39"/>
      <c r="S4" s="39"/>
      <c r="T4" s="39"/>
      <c r="U4" s="39"/>
      <c r="V4" s="39"/>
      <c r="W4" s="39"/>
      <c r="X4" s="39"/>
      <c r="Y4" s="39"/>
      <c r="Z4" s="39"/>
    </row>
    <row r="5" spans="1:26" ht="15.75" customHeight="1">
      <c r="A5" s="45"/>
      <c r="B5" s="46"/>
      <c r="C5" s="43"/>
      <c r="D5" s="46"/>
      <c r="E5" s="43"/>
      <c r="F5" s="46"/>
      <c r="G5" s="43"/>
      <c r="H5" s="44"/>
      <c r="I5" s="39"/>
      <c r="J5" s="39"/>
      <c r="K5" s="39"/>
      <c r="L5" s="39"/>
      <c r="M5" s="39"/>
      <c r="N5" s="39"/>
      <c r="O5" s="39"/>
      <c r="P5" s="39"/>
      <c r="Q5" s="39"/>
      <c r="R5" s="39"/>
      <c r="S5" s="39"/>
      <c r="T5" s="39"/>
      <c r="U5" s="39"/>
      <c r="V5" s="39"/>
      <c r="W5" s="39"/>
      <c r="X5" s="39"/>
      <c r="Y5" s="39"/>
      <c r="Z5" s="39"/>
    </row>
    <row r="6" spans="1:26" ht="15.75" customHeight="1">
      <c r="A6" s="41" t="s">
        <v>103</v>
      </c>
      <c r="B6" s="42"/>
      <c r="C6" s="43">
        <v>0.04</v>
      </c>
      <c r="D6" s="42"/>
      <c r="E6" s="43">
        <v>0.04</v>
      </c>
      <c r="F6" s="42"/>
      <c r="G6" s="43">
        <v>0.04</v>
      </c>
      <c r="H6" s="44">
        <f>B6*C6+D6*E6+F6*G6</f>
        <v>0</v>
      </c>
      <c r="I6" s="39"/>
      <c r="J6" s="39"/>
      <c r="K6" s="39"/>
      <c r="L6" s="39"/>
      <c r="M6" s="39"/>
      <c r="N6" s="39"/>
      <c r="O6" s="39"/>
      <c r="P6" s="39"/>
      <c r="Q6" s="39"/>
      <c r="R6" s="39"/>
      <c r="S6" s="39"/>
      <c r="T6" s="39"/>
      <c r="U6" s="39"/>
      <c r="V6" s="39"/>
      <c r="W6" s="39"/>
      <c r="X6" s="39"/>
      <c r="Y6" s="39"/>
      <c r="Z6" s="39"/>
    </row>
    <row r="7" spans="1:26" ht="15.75" customHeight="1">
      <c r="A7" s="45"/>
      <c r="B7" s="42"/>
      <c r="C7" s="43"/>
      <c r="D7" s="42"/>
      <c r="E7" s="43"/>
      <c r="F7" s="42"/>
      <c r="G7" s="43"/>
      <c r="H7" s="44"/>
      <c r="I7" s="39"/>
      <c r="J7" s="39"/>
      <c r="K7" s="39"/>
      <c r="L7" s="39"/>
      <c r="M7" s="39"/>
      <c r="N7" s="39"/>
      <c r="O7" s="39"/>
      <c r="P7" s="39"/>
      <c r="Q7" s="39"/>
      <c r="R7" s="39"/>
      <c r="S7" s="39"/>
      <c r="T7" s="39"/>
      <c r="U7" s="39"/>
      <c r="V7" s="39"/>
      <c r="W7" s="39"/>
      <c r="X7" s="39"/>
      <c r="Y7" s="39"/>
      <c r="Z7" s="39"/>
    </row>
    <row r="8" spans="1:26" ht="15.75" customHeight="1">
      <c r="A8" s="41" t="s">
        <v>104</v>
      </c>
      <c r="B8" s="46"/>
      <c r="C8" s="43">
        <v>0.04</v>
      </c>
      <c r="D8" s="46"/>
      <c r="E8" s="43">
        <v>0.04</v>
      </c>
      <c r="F8" s="46"/>
      <c r="G8" s="43">
        <v>0.04</v>
      </c>
      <c r="H8" s="44">
        <f>B8*C8+D8*E8+F8*G8</f>
        <v>0</v>
      </c>
      <c r="I8" s="39"/>
      <c r="J8" s="39"/>
      <c r="K8" s="39"/>
      <c r="L8" s="39"/>
      <c r="M8" s="39"/>
      <c r="N8" s="39"/>
      <c r="O8" s="39"/>
      <c r="P8" s="39"/>
      <c r="Q8" s="39"/>
      <c r="R8" s="39"/>
      <c r="S8" s="39"/>
      <c r="T8" s="39"/>
      <c r="U8" s="39"/>
      <c r="V8" s="39"/>
      <c r="W8" s="39"/>
      <c r="X8" s="39"/>
      <c r="Y8" s="39"/>
      <c r="Z8" s="39"/>
    </row>
    <row r="9" spans="1:26" ht="15.75" customHeight="1">
      <c r="A9" s="41"/>
      <c r="B9" s="46"/>
      <c r="C9" s="43"/>
      <c r="D9" s="46"/>
      <c r="E9" s="43"/>
      <c r="F9" s="46"/>
      <c r="G9" s="43"/>
      <c r="H9" s="44"/>
      <c r="I9" s="39"/>
      <c r="J9" s="39"/>
      <c r="K9" s="39"/>
      <c r="L9" s="39"/>
      <c r="M9" s="39"/>
      <c r="N9" s="39"/>
      <c r="O9" s="39"/>
      <c r="P9" s="39"/>
      <c r="Q9" s="39"/>
      <c r="R9" s="39"/>
      <c r="S9" s="39"/>
      <c r="T9" s="39"/>
      <c r="U9" s="39"/>
      <c r="V9" s="39"/>
      <c r="W9" s="39"/>
      <c r="X9" s="39"/>
      <c r="Y9" s="39"/>
      <c r="Z9" s="39"/>
    </row>
    <row r="10" spans="1:26" ht="15.75" customHeight="1">
      <c r="A10" s="41" t="s">
        <v>105</v>
      </c>
      <c r="B10" s="46"/>
      <c r="C10" s="43">
        <v>0.05</v>
      </c>
      <c r="D10" s="46"/>
      <c r="E10" s="43">
        <v>0.05</v>
      </c>
      <c r="F10" s="46"/>
      <c r="G10" s="43">
        <v>0.05</v>
      </c>
      <c r="H10" s="44">
        <f>B10*C10+D10*E10+F10*G10</f>
        <v>0</v>
      </c>
      <c r="I10" s="39"/>
      <c r="J10" s="39"/>
      <c r="K10" s="39"/>
      <c r="L10" s="39"/>
      <c r="M10" s="39"/>
      <c r="N10" s="39"/>
      <c r="O10" s="39"/>
      <c r="P10" s="39"/>
      <c r="Q10" s="39"/>
      <c r="R10" s="39"/>
      <c r="S10" s="39"/>
      <c r="T10" s="39"/>
      <c r="U10" s="39"/>
      <c r="V10" s="39"/>
      <c r="W10" s="39"/>
      <c r="X10" s="39"/>
      <c r="Y10" s="39"/>
      <c r="Z10" s="39"/>
    </row>
    <row r="11" spans="1:26" ht="15.75" customHeight="1">
      <c r="A11" s="41"/>
      <c r="B11" s="46"/>
      <c r="C11" s="43"/>
      <c r="D11" s="46"/>
      <c r="E11" s="43"/>
      <c r="F11" s="46"/>
      <c r="G11" s="43"/>
      <c r="H11" s="44"/>
      <c r="I11" s="39"/>
      <c r="J11" s="39"/>
      <c r="K11" s="39"/>
      <c r="L11" s="39"/>
      <c r="M11" s="39"/>
      <c r="N11" s="39"/>
      <c r="O11" s="39"/>
      <c r="P11" s="39"/>
      <c r="Q11" s="39"/>
      <c r="R11" s="39"/>
      <c r="S11" s="39"/>
      <c r="T11" s="39"/>
      <c r="U11" s="39"/>
      <c r="V11" s="39"/>
      <c r="W11" s="39"/>
      <c r="X11" s="39"/>
      <c r="Y11" s="39"/>
      <c r="Z11" s="39"/>
    </row>
    <row r="12" spans="1:26" ht="38.1" customHeight="1">
      <c r="A12" s="41" t="s">
        <v>106</v>
      </c>
      <c r="B12" s="46"/>
      <c r="C12" s="43">
        <v>0.04</v>
      </c>
      <c r="D12" s="46"/>
      <c r="E12" s="43">
        <v>3.5000000000000003E-2</v>
      </c>
      <c r="F12" s="46"/>
      <c r="G12" s="43">
        <v>3.5000000000000003E-2</v>
      </c>
      <c r="H12" s="44">
        <f>B12*C12+D12*E12+F12*G12</f>
        <v>0</v>
      </c>
      <c r="I12" s="39"/>
      <c r="J12" s="39"/>
      <c r="K12" s="39"/>
      <c r="L12" s="39"/>
      <c r="M12" s="39"/>
      <c r="N12" s="39"/>
      <c r="O12" s="39"/>
      <c r="P12" s="39"/>
      <c r="Q12" s="39"/>
      <c r="R12" s="39"/>
      <c r="S12" s="39"/>
      <c r="T12" s="39"/>
      <c r="U12" s="39"/>
      <c r="V12" s="39"/>
      <c r="W12" s="39"/>
      <c r="X12" s="39"/>
      <c r="Y12" s="39"/>
      <c r="Z12" s="39"/>
    </row>
    <row r="13" spans="1:26" ht="15.75" customHeight="1">
      <c r="A13" s="41"/>
      <c r="B13" s="46"/>
      <c r="C13" s="43"/>
      <c r="D13" s="46"/>
      <c r="E13" s="43"/>
      <c r="F13" s="46"/>
      <c r="G13" s="43"/>
      <c r="H13" s="44"/>
      <c r="I13" s="39"/>
      <c r="J13" s="39"/>
      <c r="K13" s="39"/>
      <c r="L13" s="39"/>
      <c r="M13" s="39"/>
      <c r="N13" s="39"/>
      <c r="O13" s="39"/>
      <c r="P13" s="39"/>
      <c r="Q13" s="39"/>
      <c r="R13" s="39"/>
      <c r="S13" s="39"/>
      <c r="T13" s="39"/>
      <c r="U13" s="39"/>
      <c r="V13" s="39"/>
      <c r="W13" s="39"/>
      <c r="X13" s="39"/>
      <c r="Y13" s="39"/>
      <c r="Z13" s="39"/>
    </row>
    <row r="14" spans="1:26" ht="15.75" customHeight="1">
      <c r="A14" s="41" t="s">
        <v>107</v>
      </c>
      <c r="B14" s="46"/>
      <c r="C14" s="43">
        <v>0.03</v>
      </c>
      <c r="D14" s="46"/>
      <c r="E14" s="43">
        <v>0.03</v>
      </c>
      <c r="F14" s="46"/>
      <c r="G14" s="43">
        <v>0.03</v>
      </c>
      <c r="H14" s="44">
        <f>B14*C14+D14*E14+F14*G14</f>
        <v>0</v>
      </c>
      <c r="I14" s="39"/>
      <c r="J14" s="39"/>
      <c r="K14" s="39"/>
      <c r="L14" s="39"/>
      <c r="M14" s="39"/>
      <c r="N14" s="39"/>
      <c r="O14" s="39"/>
      <c r="P14" s="39"/>
      <c r="Q14" s="39"/>
      <c r="R14" s="39"/>
      <c r="S14" s="39"/>
      <c r="T14" s="39"/>
      <c r="U14" s="39"/>
      <c r="V14" s="39"/>
      <c r="W14" s="39"/>
      <c r="X14" s="39"/>
      <c r="Y14" s="39"/>
      <c r="Z14" s="39"/>
    </row>
    <row r="15" spans="1:26" ht="15.75" customHeight="1">
      <c r="A15" s="41"/>
      <c r="B15" s="46"/>
      <c r="C15" s="43"/>
      <c r="D15" s="46"/>
      <c r="E15" s="43"/>
      <c r="F15" s="46"/>
      <c r="G15" s="43"/>
      <c r="H15" s="44"/>
      <c r="I15" s="39"/>
      <c r="J15" s="39"/>
      <c r="K15" s="39"/>
      <c r="L15" s="39"/>
      <c r="M15" s="39"/>
      <c r="N15" s="39"/>
      <c r="O15" s="39"/>
      <c r="P15" s="39"/>
      <c r="Q15" s="39"/>
      <c r="R15" s="39"/>
      <c r="S15" s="39"/>
      <c r="T15" s="39"/>
      <c r="U15" s="39"/>
      <c r="V15" s="39"/>
      <c r="W15" s="39"/>
      <c r="X15" s="39"/>
      <c r="Y15" s="39"/>
      <c r="Z15" s="39"/>
    </row>
    <row r="16" spans="1:26" ht="15.75" customHeight="1">
      <c r="A16" s="40" t="s">
        <v>108</v>
      </c>
      <c r="B16" s="42"/>
      <c r="C16" s="43">
        <v>0.03</v>
      </c>
      <c r="D16" s="42"/>
      <c r="E16" s="43">
        <v>0.03</v>
      </c>
      <c r="F16" s="42"/>
      <c r="G16" s="43">
        <v>0.03</v>
      </c>
      <c r="H16" s="44">
        <f>B16*C16+D16*E16+F16*G16</f>
        <v>0</v>
      </c>
      <c r="I16" s="39"/>
      <c r="J16" s="39"/>
      <c r="K16" s="39"/>
      <c r="L16" s="39"/>
      <c r="M16" s="39"/>
      <c r="N16" s="39"/>
      <c r="O16" s="39"/>
      <c r="P16" s="39"/>
      <c r="Q16" s="39"/>
      <c r="R16" s="39"/>
      <c r="S16" s="39"/>
      <c r="T16" s="39"/>
      <c r="U16" s="39"/>
      <c r="V16" s="39"/>
      <c r="W16" s="39"/>
      <c r="X16" s="39"/>
      <c r="Y16" s="39"/>
      <c r="Z16" s="39"/>
    </row>
    <row r="17" spans="1:26" ht="15.75" customHeight="1">
      <c r="A17" s="45"/>
      <c r="B17" s="42"/>
      <c r="C17" s="43"/>
      <c r="D17" s="42"/>
      <c r="E17" s="43"/>
      <c r="F17" s="42"/>
      <c r="G17" s="43"/>
      <c r="H17" s="44"/>
      <c r="I17" s="39"/>
      <c r="J17" s="39"/>
      <c r="K17" s="39"/>
      <c r="L17" s="39"/>
      <c r="M17" s="39"/>
      <c r="N17" s="39"/>
      <c r="O17" s="39"/>
      <c r="P17" s="39"/>
      <c r="Q17" s="39"/>
      <c r="R17" s="39"/>
      <c r="S17" s="39"/>
      <c r="T17" s="39"/>
      <c r="U17" s="39"/>
      <c r="V17" s="39"/>
      <c r="W17" s="39"/>
      <c r="X17" s="39"/>
      <c r="Y17" s="39"/>
      <c r="Z17" s="39"/>
    </row>
    <row r="18" spans="1:26" ht="15.75" customHeight="1">
      <c r="A18" s="40" t="s">
        <v>109</v>
      </c>
      <c r="B18" s="46"/>
      <c r="C18" s="43">
        <v>0.03</v>
      </c>
      <c r="D18" s="46"/>
      <c r="E18" s="43">
        <v>2.5000000000000001E-2</v>
      </c>
      <c r="F18" s="46"/>
      <c r="G18" s="43">
        <v>2.5000000000000001E-2</v>
      </c>
      <c r="H18" s="44">
        <f>B18*C18+D18*E18+F18*G18</f>
        <v>0</v>
      </c>
      <c r="I18" s="39"/>
      <c r="J18" s="39"/>
      <c r="K18" s="39"/>
      <c r="L18" s="39"/>
      <c r="M18" s="39"/>
      <c r="N18" s="39"/>
      <c r="O18" s="39"/>
      <c r="P18" s="39"/>
      <c r="Q18" s="39"/>
      <c r="R18" s="39"/>
      <c r="S18" s="39"/>
      <c r="T18" s="39"/>
      <c r="U18" s="39"/>
      <c r="V18" s="39"/>
      <c r="W18" s="39"/>
      <c r="X18" s="39"/>
      <c r="Y18" s="39"/>
      <c r="Z18" s="39"/>
    </row>
    <row r="19" spans="1:26" ht="15.75" customHeight="1">
      <c r="A19" s="47"/>
      <c r="B19" s="46"/>
      <c r="C19" s="43"/>
      <c r="D19" s="46"/>
      <c r="E19" s="43"/>
      <c r="F19" s="46"/>
      <c r="G19" s="43"/>
      <c r="H19" s="44"/>
      <c r="I19" s="39"/>
      <c r="J19" s="39"/>
      <c r="K19" s="39"/>
      <c r="L19" s="39"/>
      <c r="M19" s="39"/>
      <c r="N19" s="39"/>
      <c r="O19" s="39"/>
      <c r="P19" s="39"/>
      <c r="Q19" s="39"/>
      <c r="R19" s="39"/>
      <c r="S19" s="39"/>
      <c r="T19" s="39"/>
      <c r="U19" s="39"/>
      <c r="V19" s="39"/>
      <c r="W19" s="39"/>
      <c r="X19" s="39"/>
      <c r="Y19" s="39"/>
      <c r="Z19" s="39"/>
    </row>
    <row r="20" spans="1:26" ht="15.75" customHeight="1">
      <c r="A20" s="40" t="s">
        <v>110</v>
      </c>
      <c r="B20" s="42"/>
      <c r="C20" s="43">
        <v>0.03</v>
      </c>
      <c r="D20" s="42"/>
      <c r="E20" s="43">
        <v>3.5000000000000003E-2</v>
      </c>
      <c r="F20" s="42"/>
      <c r="G20" s="43">
        <v>3.5000000000000003E-2</v>
      </c>
      <c r="H20" s="44">
        <f>B20*C20+D20*E20+F20*G20</f>
        <v>0</v>
      </c>
      <c r="I20" s="39"/>
      <c r="J20" s="39"/>
      <c r="K20" s="39"/>
      <c r="L20" s="39"/>
      <c r="M20" s="39"/>
      <c r="N20" s="39"/>
      <c r="O20" s="39"/>
      <c r="P20" s="39"/>
      <c r="Q20" s="39"/>
      <c r="R20" s="39"/>
      <c r="S20" s="39"/>
      <c r="T20" s="39"/>
      <c r="U20" s="39"/>
      <c r="V20" s="39"/>
      <c r="W20" s="39"/>
      <c r="X20" s="39"/>
      <c r="Y20" s="39"/>
      <c r="Z20" s="39"/>
    </row>
    <row r="21" spans="1:26" ht="15.75" customHeight="1">
      <c r="A21" s="47"/>
      <c r="B21" s="42"/>
      <c r="C21" s="43"/>
      <c r="D21" s="42"/>
      <c r="E21" s="43"/>
      <c r="F21" s="42"/>
      <c r="G21" s="43"/>
      <c r="H21" s="44"/>
      <c r="I21" s="39"/>
      <c r="J21" s="39"/>
      <c r="K21" s="39"/>
      <c r="L21" s="39"/>
      <c r="M21" s="39"/>
      <c r="N21" s="39"/>
      <c r="O21" s="39"/>
      <c r="P21" s="39"/>
      <c r="Q21" s="39"/>
      <c r="R21" s="39"/>
      <c r="S21" s="39"/>
      <c r="T21" s="39"/>
      <c r="U21" s="39"/>
      <c r="V21" s="39"/>
      <c r="W21" s="39"/>
      <c r="X21" s="39"/>
      <c r="Y21" s="39"/>
      <c r="Z21" s="39"/>
    </row>
    <row r="22" spans="1:26" ht="15.75" customHeight="1">
      <c r="A22" s="47" t="s">
        <v>111</v>
      </c>
      <c r="B22" s="46"/>
      <c r="C22" s="43">
        <v>0.03</v>
      </c>
      <c r="D22" s="46"/>
      <c r="E22" s="43">
        <v>3.5000000000000003E-2</v>
      </c>
      <c r="F22" s="46"/>
      <c r="G22" s="43">
        <v>3.5000000000000003E-2</v>
      </c>
      <c r="H22" s="44">
        <f>B22*C22+D22*E22+F22*G22</f>
        <v>0</v>
      </c>
      <c r="I22" s="39"/>
      <c r="J22" s="39"/>
      <c r="K22" s="39"/>
      <c r="L22" s="39"/>
      <c r="M22" s="39"/>
      <c r="N22" s="39"/>
      <c r="O22" s="39"/>
      <c r="P22" s="39"/>
      <c r="Q22" s="39"/>
      <c r="R22" s="39"/>
      <c r="S22" s="39"/>
      <c r="T22" s="39"/>
      <c r="U22" s="39"/>
      <c r="V22" s="39"/>
      <c r="W22" s="39"/>
      <c r="X22" s="39"/>
      <c r="Y22" s="39"/>
      <c r="Z22" s="39"/>
    </row>
    <row r="23" spans="1:26" ht="15.75" customHeight="1">
      <c r="A23" s="47"/>
      <c r="B23" s="46"/>
      <c r="C23" s="43"/>
      <c r="D23" s="46"/>
      <c r="E23" s="43"/>
      <c r="F23" s="46"/>
      <c r="G23" s="43"/>
      <c r="H23" s="44"/>
      <c r="I23" s="39"/>
      <c r="J23" s="39"/>
      <c r="K23" s="39"/>
      <c r="L23" s="39"/>
      <c r="M23" s="39"/>
      <c r="N23" s="39"/>
      <c r="O23" s="39"/>
      <c r="P23" s="39"/>
      <c r="Q23" s="39"/>
      <c r="R23" s="39"/>
      <c r="S23" s="39"/>
      <c r="T23" s="39"/>
      <c r="U23" s="39"/>
      <c r="V23" s="39"/>
      <c r="W23" s="39"/>
      <c r="X23" s="39"/>
      <c r="Y23" s="39"/>
      <c r="Z23" s="39"/>
    </row>
    <row r="24" spans="1:26" ht="15.75" customHeight="1">
      <c r="A24" s="40" t="s">
        <v>112</v>
      </c>
      <c r="B24" s="42"/>
      <c r="C24" s="43">
        <v>0.02</v>
      </c>
      <c r="D24" s="42"/>
      <c r="E24" s="43">
        <v>1.4999999999999999E-2</v>
      </c>
      <c r="F24" s="42"/>
      <c r="G24" s="43">
        <v>1.4999999999999999E-2</v>
      </c>
      <c r="H24" s="44">
        <f>B24*C24+D24*E24+F24*G24</f>
        <v>0</v>
      </c>
      <c r="I24" s="39"/>
      <c r="J24" s="39"/>
      <c r="K24" s="39"/>
      <c r="L24" s="39"/>
      <c r="M24" s="39"/>
      <c r="N24" s="39"/>
      <c r="O24" s="39"/>
      <c r="P24" s="39"/>
      <c r="Q24" s="39"/>
      <c r="R24" s="39"/>
      <c r="S24" s="39"/>
      <c r="T24" s="39"/>
      <c r="U24" s="39"/>
      <c r="V24" s="39"/>
      <c r="W24" s="39"/>
      <c r="X24" s="39"/>
      <c r="Y24" s="39"/>
      <c r="Z24" s="39"/>
    </row>
    <row r="25" spans="1:26" ht="15.75" customHeight="1">
      <c r="A25" s="47"/>
      <c r="B25" s="42"/>
      <c r="C25" s="43"/>
      <c r="D25" s="42"/>
      <c r="E25" s="43"/>
      <c r="F25" s="42"/>
      <c r="G25" s="43"/>
      <c r="H25" s="44"/>
      <c r="I25" s="39"/>
      <c r="J25" s="39"/>
      <c r="K25" s="39"/>
      <c r="L25" s="39"/>
      <c r="M25" s="39"/>
      <c r="N25" s="39"/>
      <c r="O25" s="39"/>
      <c r="P25" s="39"/>
      <c r="Q25" s="39"/>
      <c r="R25" s="39"/>
      <c r="S25" s="39"/>
      <c r="T25" s="39"/>
      <c r="U25" s="39"/>
      <c r="V25" s="39"/>
      <c r="W25" s="39"/>
      <c r="X25" s="39"/>
      <c r="Y25" s="39"/>
      <c r="Z25" s="39"/>
    </row>
    <row r="26" spans="1:26" ht="15.75" customHeight="1">
      <c r="A26" s="40" t="s">
        <v>113</v>
      </c>
      <c r="B26" s="46"/>
      <c r="C26" s="43">
        <v>0.02</v>
      </c>
      <c r="D26" s="46"/>
      <c r="E26" s="43">
        <v>0.02</v>
      </c>
      <c r="F26" s="46"/>
      <c r="G26" s="43">
        <v>0.02</v>
      </c>
      <c r="H26" s="44">
        <f>B26*C26+D26*E26+F26*G26</f>
        <v>0</v>
      </c>
      <c r="I26" s="39"/>
      <c r="J26" s="39"/>
      <c r="K26" s="39"/>
      <c r="L26" s="39"/>
      <c r="M26" s="39"/>
      <c r="N26" s="39"/>
      <c r="O26" s="39"/>
      <c r="P26" s="39"/>
      <c r="Q26" s="39"/>
      <c r="R26" s="39"/>
      <c r="S26" s="39"/>
      <c r="T26" s="39"/>
      <c r="U26" s="39"/>
      <c r="V26" s="39"/>
      <c r="W26" s="39"/>
      <c r="X26" s="39"/>
      <c r="Y26" s="39"/>
      <c r="Z26" s="39"/>
    </row>
    <row r="27" spans="1:26" ht="15.75" customHeight="1">
      <c r="A27" s="47"/>
      <c r="B27" s="46"/>
      <c r="C27" s="43"/>
      <c r="D27" s="46"/>
      <c r="E27" s="43"/>
      <c r="F27" s="46"/>
      <c r="G27" s="43"/>
      <c r="H27" s="44"/>
      <c r="I27" s="39"/>
      <c r="J27" s="39"/>
      <c r="K27" s="39"/>
      <c r="L27" s="39"/>
      <c r="M27" s="39"/>
      <c r="N27" s="39"/>
      <c r="O27" s="39"/>
      <c r="P27" s="39"/>
      <c r="Q27" s="39"/>
      <c r="R27" s="39"/>
      <c r="S27" s="39"/>
      <c r="T27" s="39"/>
      <c r="U27" s="39"/>
      <c r="V27" s="39"/>
      <c r="W27" s="39"/>
      <c r="X27" s="39"/>
      <c r="Y27" s="39"/>
      <c r="Z27" s="39"/>
    </row>
    <row r="28" spans="1:26" ht="15.75" customHeight="1">
      <c r="A28" s="40" t="s">
        <v>114</v>
      </c>
      <c r="B28" s="42"/>
      <c r="C28" s="43">
        <v>0.03</v>
      </c>
      <c r="D28" s="42"/>
      <c r="E28" s="43">
        <v>0.02</v>
      </c>
      <c r="F28" s="42"/>
      <c r="G28" s="43">
        <v>2.5000000000000001E-2</v>
      </c>
      <c r="H28" s="44">
        <f>B28*C28+D28*E28+F28*G28</f>
        <v>0</v>
      </c>
      <c r="I28" s="39"/>
      <c r="J28" s="39"/>
      <c r="K28" s="39"/>
      <c r="L28" s="39"/>
      <c r="M28" s="39"/>
      <c r="N28" s="39"/>
      <c r="O28" s="39"/>
      <c r="P28" s="39"/>
      <c r="Q28" s="39"/>
      <c r="R28" s="39"/>
      <c r="S28" s="39"/>
      <c r="T28" s="39"/>
      <c r="U28" s="39"/>
      <c r="V28" s="39"/>
      <c r="W28" s="39"/>
      <c r="X28" s="39"/>
      <c r="Y28" s="39"/>
      <c r="Z28" s="39"/>
    </row>
    <row r="29" spans="1:26" ht="15.75" customHeight="1">
      <c r="A29" s="47"/>
      <c r="B29" s="42"/>
      <c r="C29" s="43"/>
      <c r="D29" s="42"/>
      <c r="E29" s="43"/>
      <c r="F29" s="42"/>
      <c r="G29" s="43"/>
      <c r="H29" s="44"/>
      <c r="I29" s="39"/>
      <c r="J29" s="39"/>
      <c r="K29" s="39"/>
      <c r="L29" s="39"/>
      <c r="M29" s="39"/>
      <c r="N29" s="39"/>
      <c r="O29" s="39"/>
      <c r="P29" s="39"/>
      <c r="Q29" s="39"/>
      <c r="R29" s="39"/>
      <c r="S29" s="39"/>
      <c r="T29" s="39"/>
      <c r="U29" s="39"/>
      <c r="V29" s="39"/>
      <c r="W29" s="39"/>
      <c r="X29" s="39"/>
      <c r="Y29" s="39"/>
      <c r="Z29" s="39"/>
    </row>
    <row r="30" spans="1:26" ht="15.75" customHeight="1">
      <c r="A30" s="47" t="s">
        <v>115</v>
      </c>
      <c r="B30" s="46"/>
      <c r="C30" s="43">
        <v>0.03</v>
      </c>
      <c r="D30" s="46"/>
      <c r="E30" s="43">
        <v>0.02</v>
      </c>
      <c r="F30" s="46"/>
      <c r="G30" s="43">
        <v>0.02</v>
      </c>
      <c r="H30" s="44">
        <f>B30*C30+D30*E30+F30*G30</f>
        <v>0</v>
      </c>
      <c r="I30" s="39"/>
      <c r="J30" s="39"/>
      <c r="K30" s="39"/>
      <c r="L30" s="39"/>
      <c r="M30" s="39"/>
      <c r="N30" s="39"/>
      <c r="O30" s="39"/>
      <c r="P30" s="39"/>
      <c r="Q30" s="39"/>
      <c r="R30" s="39"/>
      <c r="S30" s="39"/>
      <c r="T30" s="39"/>
      <c r="U30" s="39"/>
      <c r="V30" s="39"/>
      <c r="W30" s="39"/>
      <c r="X30" s="39"/>
      <c r="Y30" s="39"/>
      <c r="Z30" s="39"/>
    </row>
    <row r="31" spans="1:26" ht="15.75" customHeight="1">
      <c r="A31" s="47"/>
      <c r="B31" s="46"/>
      <c r="C31" s="43"/>
      <c r="D31" s="46"/>
      <c r="E31" s="43"/>
      <c r="F31" s="46"/>
      <c r="G31" s="43"/>
      <c r="H31" s="44"/>
      <c r="I31" s="39"/>
      <c r="J31" s="39"/>
      <c r="K31" s="39"/>
      <c r="L31" s="39"/>
      <c r="M31" s="39"/>
      <c r="N31" s="39"/>
      <c r="O31" s="39"/>
      <c r="P31" s="39"/>
      <c r="Q31" s="39"/>
      <c r="R31" s="39"/>
      <c r="S31" s="39"/>
      <c r="T31" s="39"/>
      <c r="U31" s="39"/>
      <c r="V31" s="39"/>
      <c r="W31" s="39"/>
      <c r="X31" s="39"/>
      <c r="Y31" s="39"/>
      <c r="Z31" s="39"/>
    </row>
    <row r="32" spans="1:26" ht="15.75" customHeight="1">
      <c r="A32" s="40" t="s">
        <v>116</v>
      </c>
      <c r="B32" s="42"/>
      <c r="C32" s="43">
        <v>0.03</v>
      </c>
      <c r="D32" s="42"/>
      <c r="E32" s="43">
        <v>0.02</v>
      </c>
      <c r="F32" s="42"/>
      <c r="G32" s="43">
        <v>0.02</v>
      </c>
      <c r="H32" s="44">
        <f>B32*C32+D32*E32+F32*G32</f>
        <v>0</v>
      </c>
      <c r="I32" s="39"/>
      <c r="J32" s="39"/>
      <c r="K32" s="39"/>
      <c r="L32" s="39"/>
      <c r="M32" s="39"/>
      <c r="N32" s="39"/>
      <c r="O32" s="39"/>
      <c r="P32" s="39"/>
      <c r="Q32" s="39"/>
      <c r="R32" s="39"/>
      <c r="S32" s="39"/>
      <c r="T32" s="39"/>
      <c r="U32" s="39"/>
      <c r="V32" s="39"/>
      <c r="W32" s="39"/>
      <c r="X32" s="39"/>
      <c r="Y32" s="39"/>
      <c r="Z32" s="39"/>
    </row>
    <row r="33" spans="1:26" ht="15.75" customHeight="1">
      <c r="A33" s="47"/>
      <c r="B33" s="34"/>
      <c r="C33" s="43"/>
      <c r="D33" s="42"/>
      <c r="E33" s="43"/>
      <c r="F33" s="42"/>
      <c r="G33" s="43"/>
      <c r="H33" s="44"/>
      <c r="I33" s="39"/>
      <c r="J33" s="39"/>
      <c r="K33" s="39"/>
      <c r="L33" s="39"/>
      <c r="M33" s="39"/>
      <c r="N33" s="39"/>
      <c r="O33" s="39"/>
      <c r="P33" s="39"/>
      <c r="Q33" s="39"/>
      <c r="R33" s="39"/>
      <c r="S33" s="39"/>
      <c r="T33" s="39"/>
      <c r="U33" s="39"/>
      <c r="V33" s="39"/>
      <c r="W33" s="39"/>
      <c r="X33" s="39"/>
      <c r="Y33" s="39"/>
      <c r="Z33" s="39"/>
    </row>
    <row r="34" spans="1:26" ht="15.75" customHeight="1">
      <c r="A34" s="40" t="s">
        <v>117</v>
      </c>
      <c r="B34" s="46"/>
      <c r="C34" s="43">
        <v>0.04</v>
      </c>
      <c r="D34" s="46"/>
      <c r="E34" s="43">
        <v>0.04</v>
      </c>
      <c r="F34" s="46"/>
      <c r="G34" s="43">
        <v>0.04</v>
      </c>
      <c r="H34" s="44">
        <f>B34*C34+D34*E34+F34*G34</f>
        <v>0</v>
      </c>
      <c r="I34" s="39"/>
      <c r="J34" s="39"/>
      <c r="K34" s="39"/>
      <c r="L34" s="39"/>
      <c r="M34" s="39"/>
      <c r="N34" s="39"/>
      <c r="O34" s="39"/>
      <c r="P34" s="39"/>
      <c r="Q34" s="39"/>
      <c r="R34" s="39"/>
      <c r="S34" s="39"/>
      <c r="T34" s="39"/>
      <c r="U34" s="39"/>
      <c r="V34" s="39"/>
      <c r="W34" s="39"/>
      <c r="X34" s="39"/>
      <c r="Y34" s="39"/>
      <c r="Z34" s="39"/>
    </row>
    <row r="35" spans="1:26" ht="15.75" customHeight="1">
      <c r="A35" s="47"/>
      <c r="B35" s="46"/>
      <c r="C35" s="43"/>
      <c r="D35" s="46"/>
      <c r="E35" s="43"/>
      <c r="F35" s="46"/>
      <c r="G35" s="43"/>
      <c r="H35" s="44"/>
      <c r="I35" s="39"/>
      <c r="J35" s="39"/>
      <c r="K35" s="39"/>
      <c r="L35" s="39"/>
      <c r="M35" s="39"/>
      <c r="N35" s="39"/>
      <c r="O35" s="39"/>
      <c r="P35" s="39"/>
      <c r="Q35" s="39"/>
      <c r="R35" s="39"/>
      <c r="S35" s="39"/>
      <c r="T35" s="39"/>
      <c r="U35" s="39"/>
      <c r="V35" s="39"/>
      <c r="W35" s="39"/>
      <c r="X35" s="39"/>
      <c r="Y35" s="39"/>
      <c r="Z35" s="39"/>
    </row>
    <row r="36" spans="1:26" ht="15.75" customHeight="1">
      <c r="A36" s="40" t="s">
        <v>118</v>
      </c>
      <c r="B36" s="42"/>
      <c r="C36" s="43">
        <v>0.03</v>
      </c>
      <c r="D36" s="42"/>
      <c r="E36" s="43">
        <v>2.5000000000000001E-2</v>
      </c>
      <c r="F36" s="42"/>
      <c r="G36" s="43">
        <v>2.5000000000000001E-2</v>
      </c>
      <c r="H36" s="44">
        <f>B36*C36+D36*E36+F36*G36</f>
        <v>0</v>
      </c>
      <c r="I36" s="39"/>
      <c r="J36" s="39"/>
      <c r="K36" s="39"/>
      <c r="L36" s="39"/>
      <c r="M36" s="39"/>
      <c r="N36" s="39"/>
      <c r="O36" s="39"/>
      <c r="P36" s="39"/>
      <c r="Q36" s="39"/>
      <c r="R36" s="39"/>
      <c r="S36" s="39"/>
      <c r="T36" s="39"/>
      <c r="U36" s="39"/>
      <c r="V36" s="39"/>
      <c r="W36" s="39"/>
      <c r="X36" s="39"/>
      <c r="Y36" s="39"/>
      <c r="Z36" s="39"/>
    </row>
    <row r="37" spans="1:26" ht="15.75" customHeight="1">
      <c r="A37" s="47"/>
      <c r="B37" s="42"/>
      <c r="C37" s="43"/>
      <c r="D37" s="42"/>
      <c r="E37" s="43"/>
      <c r="F37" s="42"/>
      <c r="G37" s="43"/>
      <c r="H37" s="44"/>
      <c r="I37" s="39"/>
      <c r="J37" s="39"/>
      <c r="K37" s="39"/>
      <c r="L37" s="39"/>
      <c r="M37" s="39"/>
      <c r="N37" s="39"/>
      <c r="O37" s="39"/>
      <c r="P37" s="39"/>
      <c r="Q37" s="39"/>
      <c r="R37" s="39"/>
      <c r="S37" s="39"/>
      <c r="T37" s="39"/>
      <c r="U37" s="39"/>
      <c r="V37" s="39"/>
      <c r="W37" s="39"/>
      <c r="X37" s="39"/>
      <c r="Y37" s="39"/>
      <c r="Z37" s="39"/>
    </row>
    <row r="38" spans="1:26" ht="15.75" customHeight="1">
      <c r="A38" s="40" t="s">
        <v>119</v>
      </c>
      <c r="B38" s="46"/>
      <c r="C38" s="43">
        <v>0.02</v>
      </c>
      <c r="D38" s="46"/>
      <c r="E38" s="43">
        <v>0.02</v>
      </c>
      <c r="F38" s="46"/>
      <c r="G38" s="43">
        <v>0.02</v>
      </c>
      <c r="H38" s="44">
        <f>B38*C38+D38*E38+F38*G38</f>
        <v>0</v>
      </c>
      <c r="I38" s="39"/>
      <c r="J38" s="39"/>
      <c r="K38" s="39"/>
      <c r="L38" s="39"/>
      <c r="M38" s="39"/>
      <c r="N38" s="39"/>
      <c r="O38" s="39"/>
      <c r="P38" s="39"/>
      <c r="Q38" s="39"/>
      <c r="R38" s="39"/>
      <c r="S38" s="39"/>
      <c r="T38" s="39"/>
      <c r="U38" s="39"/>
      <c r="V38" s="39"/>
      <c r="W38" s="39"/>
      <c r="X38" s="39"/>
      <c r="Y38" s="39"/>
      <c r="Z38" s="39"/>
    </row>
    <row r="39" spans="1:26" ht="15.75" customHeight="1">
      <c r="A39" s="47"/>
      <c r="B39" s="46"/>
      <c r="C39" s="43"/>
      <c r="D39" s="46"/>
      <c r="E39" s="43"/>
      <c r="F39" s="46"/>
      <c r="G39" s="43"/>
      <c r="H39" s="44"/>
      <c r="I39" s="39"/>
      <c r="J39" s="39"/>
      <c r="K39" s="39"/>
      <c r="L39" s="39"/>
      <c r="M39" s="39"/>
      <c r="N39" s="39"/>
      <c r="O39" s="39"/>
      <c r="P39" s="39"/>
      <c r="Q39" s="39"/>
      <c r="R39" s="39"/>
      <c r="S39" s="39"/>
      <c r="T39" s="39"/>
      <c r="U39" s="39"/>
      <c r="V39" s="39"/>
      <c r="W39" s="39"/>
      <c r="X39" s="39"/>
      <c r="Y39" s="39"/>
      <c r="Z39" s="39"/>
    </row>
    <row r="40" spans="1:26" ht="15.75" customHeight="1">
      <c r="A40" s="40" t="s">
        <v>120</v>
      </c>
      <c r="B40" s="42"/>
      <c r="C40" s="43">
        <v>0.02</v>
      </c>
      <c r="D40" s="42"/>
      <c r="E40" s="43">
        <v>0.02</v>
      </c>
      <c r="F40" s="42"/>
      <c r="G40" s="43">
        <v>0.02</v>
      </c>
      <c r="H40" s="44">
        <f>B40*C40+D40*E40+F40*G40</f>
        <v>0</v>
      </c>
      <c r="I40" s="39"/>
      <c r="J40" s="39"/>
      <c r="K40" s="39"/>
      <c r="L40" s="39"/>
      <c r="M40" s="39"/>
      <c r="N40" s="39"/>
      <c r="O40" s="39"/>
      <c r="P40" s="39"/>
      <c r="Q40" s="39"/>
      <c r="R40" s="39"/>
      <c r="S40" s="39"/>
      <c r="T40" s="39"/>
      <c r="U40" s="39"/>
      <c r="V40" s="39"/>
      <c r="W40" s="39"/>
      <c r="X40" s="39"/>
      <c r="Y40" s="39"/>
      <c r="Z40" s="39"/>
    </row>
    <row r="41" spans="1:26" ht="15.75" customHeight="1">
      <c r="A41" s="47"/>
      <c r="B41" s="42"/>
      <c r="C41" s="43"/>
      <c r="D41" s="42"/>
      <c r="E41" s="43"/>
      <c r="F41" s="42"/>
      <c r="G41" s="43"/>
      <c r="H41" s="44"/>
      <c r="I41" s="39"/>
      <c r="J41" s="39"/>
      <c r="K41" s="39"/>
      <c r="L41" s="39"/>
      <c r="M41" s="39"/>
      <c r="N41" s="39"/>
      <c r="O41" s="39"/>
      <c r="P41" s="39"/>
      <c r="Q41" s="39"/>
      <c r="R41" s="39"/>
      <c r="S41" s="39"/>
      <c r="T41" s="39"/>
      <c r="U41" s="39"/>
      <c r="V41" s="39"/>
      <c r="W41" s="39"/>
      <c r="X41" s="39"/>
      <c r="Y41" s="39"/>
      <c r="Z41" s="39"/>
    </row>
    <row r="42" spans="1:26" ht="15.75" customHeight="1">
      <c r="A42" s="40" t="s">
        <v>121</v>
      </c>
      <c r="B42" s="46"/>
      <c r="C42" s="43">
        <v>0.02</v>
      </c>
      <c r="D42" s="46"/>
      <c r="E42" s="43">
        <v>0.02</v>
      </c>
      <c r="F42" s="46"/>
      <c r="G42" s="43">
        <v>0.02</v>
      </c>
      <c r="H42" s="44">
        <f>B42*C42+D42*E42+F42*G42</f>
        <v>0</v>
      </c>
      <c r="I42" s="39"/>
      <c r="J42" s="39"/>
      <c r="K42" s="39"/>
      <c r="L42" s="39"/>
      <c r="M42" s="39"/>
      <c r="N42" s="39"/>
      <c r="O42" s="39"/>
      <c r="P42" s="39"/>
      <c r="Q42" s="39"/>
      <c r="R42" s="39"/>
      <c r="S42" s="39"/>
      <c r="T42" s="39"/>
      <c r="U42" s="39"/>
      <c r="V42" s="39"/>
      <c r="W42" s="39"/>
      <c r="X42" s="39"/>
      <c r="Y42" s="39"/>
      <c r="Z42" s="39"/>
    </row>
    <row r="43" spans="1:26" ht="15.75" customHeight="1">
      <c r="A43" s="47"/>
      <c r="B43" s="46"/>
      <c r="C43" s="43"/>
      <c r="D43" s="46"/>
      <c r="E43" s="43"/>
      <c r="F43" s="46"/>
      <c r="G43" s="43"/>
      <c r="H43" s="44"/>
      <c r="I43" s="39"/>
      <c r="J43" s="39"/>
      <c r="K43" s="39"/>
      <c r="L43" s="39"/>
      <c r="M43" s="39"/>
      <c r="N43" s="39"/>
      <c r="O43" s="39"/>
      <c r="P43" s="39"/>
      <c r="Q43" s="39"/>
      <c r="R43" s="39"/>
      <c r="S43" s="39"/>
      <c r="T43" s="39"/>
      <c r="U43" s="39"/>
      <c r="V43" s="39"/>
      <c r="W43" s="39"/>
      <c r="X43" s="39"/>
      <c r="Y43" s="39"/>
      <c r="Z43" s="39"/>
    </row>
    <row r="44" spans="1:26" ht="15.75" customHeight="1">
      <c r="A44" s="40" t="s">
        <v>122</v>
      </c>
      <c r="B44" s="42"/>
      <c r="C44" s="43">
        <v>0.02</v>
      </c>
      <c r="D44" s="42"/>
      <c r="E44" s="43">
        <v>0.02</v>
      </c>
      <c r="F44" s="42"/>
      <c r="G44" s="43">
        <v>0.02</v>
      </c>
      <c r="H44" s="44">
        <f>B44*C44+D44*E44+F44*G44</f>
        <v>0</v>
      </c>
      <c r="I44" s="39"/>
      <c r="J44" s="39"/>
      <c r="K44" s="39"/>
      <c r="L44" s="39"/>
      <c r="M44" s="39"/>
      <c r="N44" s="39"/>
      <c r="O44" s="39"/>
      <c r="P44" s="39"/>
      <c r="Q44" s="39"/>
      <c r="R44" s="39"/>
      <c r="S44" s="39"/>
      <c r="T44" s="39"/>
      <c r="U44" s="39"/>
      <c r="V44" s="39"/>
      <c r="W44" s="39"/>
      <c r="X44" s="39"/>
      <c r="Y44" s="39"/>
      <c r="Z44" s="39"/>
    </row>
    <row r="45" spans="1:26" ht="15.75" customHeight="1">
      <c r="A45" s="40"/>
      <c r="B45" s="42"/>
      <c r="C45" s="43"/>
      <c r="D45" s="42"/>
      <c r="E45" s="43"/>
      <c r="F45" s="42"/>
      <c r="G45" s="43"/>
      <c r="H45" s="44"/>
      <c r="I45" s="39"/>
      <c r="J45" s="39"/>
      <c r="K45" s="39"/>
      <c r="L45" s="39"/>
      <c r="M45" s="39"/>
      <c r="N45" s="39"/>
      <c r="O45" s="39"/>
      <c r="P45" s="39"/>
      <c r="Q45" s="39"/>
      <c r="R45" s="39"/>
      <c r="S45" s="39"/>
      <c r="T45" s="39"/>
      <c r="U45" s="39"/>
      <c r="V45" s="39"/>
      <c r="W45" s="39"/>
      <c r="X45" s="39"/>
      <c r="Y45" s="39"/>
      <c r="Z45" s="39"/>
    </row>
    <row r="46" spans="1:26" ht="15.75" customHeight="1">
      <c r="A46" s="40" t="s">
        <v>123</v>
      </c>
      <c r="B46" s="46"/>
      <c r="C46" s="43">
        <v>0.02</v>
      </c>
      <c r="D46" s="46"/>
      <c r="E46" s="43">
        <v>0.02</v>
      </c>
      <c r="F46" s="46"/>
      <c r="G46" s="43">
        <v>0.02</v>
      </c>
      <c r="H46" s="44">
        <f>B46*C46+D46*E46+F46*G46</f>
        <v>0</v>
      </c>
      <c r="I46" s="39"/>
      <c r="J46" s="39"/>
      <c r="K46" s="39"/>
      <c r="L46" s="39"/>
      <c r="M46" s="39"/>
      <c r="N46" s="39"/>
      <c r="O46" s="39"/>
      <c r="P46" s="39"/>
      <c r="Q46" s="39"/>
      <c r="R46" s="39"/>
      <c r="S46" s="39"/>
      <c r="T46" s="39"/>
      <c r="U46" s="39"/>
      <c r="V46" s="39"/>
      <c r="W46" s="39"/>
      <c r="X46" s="39"/>
      <c r="Y46" s="39"/>
      <c r="Z46" s="39"/>
    </row>
    <row r="47" spans="1:26" ht="15.75" customHeight="1">
      <c r="A47" s="47"/>
      <c r="B47" s="46"/>
      <c r="C47" s="43"/>
      <c r="D47" s="46"/>
      <c r="E47" s="43"/>
      <c r="F47" s="46"/>
      <c r="G47" s="43"/>
      <c r="H47" s="44"/>
      <c r="I47" s="39"/>
      <c r="J47" s="39"/>
      <c r="K47" s="39"/>
      <c r="L47" s="39"/>
      <c r="M47" s="39"/>
      <c r="N47" s="39"/>
      <c r="O47" s="39"/>
      <c r="P47" s="39"/>
      <c r="Q47" s="39"/>
      <c r="R47" s="39"/>
      <c r="S47" s="39"/>
      <c r="T47" s="39"/>
      <c r="U47" s="39"/>
      <c r="V47" s="39"/>
      <c r="W47" s="39"/>
      <c r="X47" s="39"/>
      <c r="Y47" s="39"/>
      <c r="Z47" s="39"/>
    </row>
    <row r="48" spans="1:26" ht="15.75" customHeight="1">
      <c r="A48" s="40" t="s">
        <v>124</v>
      </c>
      <c r="B48" s="42"/>
      <c r="C48" s="43">
        <v>0.02</v>
      </c>
      <c r="D48" s="42"/>
      <c r="E48" s="43">
        <v>0.02</v>
      </c>
      <c r="F48" s="42"/>
      <c r="G48" s="43">
        <v>0.02</v>
      </c>
      <c r="H48" s="44">
        <f>B48*C48+D48*E48+F48*G48</f>
        <v>0</v>
      </c>
      <c r="I48" s="39"/>
      <c r="J48" s="39"/>
      <c r="K48" s="39"/>
      <c r="L48" s="39"/>
      <c r="M48" s="39"/>
      <c r="N48" s="39"/>
      <c r="O48" s="39"/>
      <c r="P48" s="39"/>
      <c r="Q48" s="39"/>
      <c r="R48" s="39"/>
      <c r="S48" s="39"/>
      <c r="T48" s="39"/>
      <c r="U48" s="39"/>
      <c r="V48" s="39"/>
      <c r="W48" s="39"/>
      <c r="X48" s="39"/>
      <c r="Y48" s="39"/>
      <c r="Z48" s="39"/>
    </row>
    <row r="49" spans="1:26" ht="15.75" customHeight="1">
      <c r="A49" s="47"/>
      <c r="B49" s="42"/>
      <c r="C49" s="43"/>
      <c r="D49" s="42"/>
      <c r="E49" s="43"/>
      <c r="F49" s="42"/>
      <c r="G49" s="43"/>
      <c r="H49" s="44"/>
      <c r="I49" s="39"/>
      <c r="J49" s="39"/>
      <c r="K49" s="39"/>
      <c r="L49" s="39"/>
      <c r="M49" s="39"/>
      <c r="N49" s="39"/>
      <c r="O49" s="39"/>
      <c r="P49" s="39"/>
      <c r="Q49" s="39"/>
      <c r="R49" s="39"/>
      <c r="S49" s="39"/>
      <c r="T49" s="39"/>
      <c r="U49" s="39"/>
      <c r="V49" s="39"/>
      <c r="W49" s="39"/>
      <c r="X49" s="39"/>
      <c r="Y49" s="39"/>
      <c r="Z49" s="39"/>
    </row>
    <row r="50" spans="1:26" ht="15.75" customHeight="1">
      <c r="A50" s="40" t="s">
        <v>125</v>
      </c>
      <c r="B50" s="46"/>
      <c r="C50" s="43">
        <v>0.02</v>
      </c>
      <c r="D50" s="46"/>
      <c r="E50" s="43">
        <v>0.02</v>
      </c>
      <c r="F50" s="46"/>
      <c r="G50" s="43">
        <v>0.02</v>
      </c>
      <c r="H50" s="44">
        <f>B50*C50+D50*E50+F50*G50</f>
        <v>0</v>
      </c>
      <c r="I50" s="39"/>
      <c r="J50" s="39"/>
      <c r="K50" s="39"/>
      <c r="L50" s="39"/>
      <c r="M50" s="39"/>
      <c r="N50" s="39"/>
      <c r="O50" s="39"/>
      <c r="P50" s="39"/>
      <c r="Q50" s="39"/>
      <c r="R50" s="39"/>
      <c r="S50" s="39"/>
      <c r="T50" s="39"/>
      <c r="U50" s="39"/>
      <c r="V50" s="39"/>
      <c r="W50" s="39"/>
      <c r="X50" s="39"/>
      <c r="Y50" s="39"/>
      <c r="Z50" s="39"/>
    </row>
    <row r="51" spans="1:26" ht="15.75" customHeight="1">
      <c r="A51" s="47"/>
      <c r="B51" s="46"/>
      <c r="C51" s="43"/>
      <c r="D51" s="46"/>
      <c r="E51" s="43"/>
      <c r="F51" s="46"/>
      <c r="G51" s="43"/>
      <c r="H51" s="44"/>
      <c r="I51" s="39"/>
      <c r="J51" s="39"/>
      <c r="K51" s="39"/>
      <c r="L51" s="39"/>
      <c r="M51" s="39"/>
      <c r="N51" s="39"/>
      <c r="O51" s="39"/>
      <c r="P51" s="39"/>
      <c r="Q51" s="39"/>
      <c r="R51" s="39"/>
      <c r="S51" s="39"/>
      <c r="T51" s="39"/>
      <c r="U51" s="39"/>
      <c r="V51" s="39"/>
      <c r="W51" s="39"/>
      <c r="X51" s="39"/>
      <c r="Y51" s="39"/>
      <c r="Z51" s="39"/>
    </row>
    <row r="52" spans="1:26" ht="15.75" customHeight="1">
      <c r="A52" s="40" t="s">
        <v>126</v>
      </c>
      <c r="B52" s="46"/>
      <c r="C52" s="43">
        <v>0.02</v>
      </c>
      <c r="D52" s="46"/>
      <c r="E52" s="43">
        <v>0.02</v>
      </c>
      <c r="F52" s="46"/>
      <c r="G52" s="43">
        <v>0.02</v>
      </c>
      <c r="H52" s="44">
        <f>B52*C52+D52*E52+F52*G52</f>
        <v>0</v>
      </c>
      <c r="I52" s="39"/>
      <c r="J52" s="39"/>
      <c r="K52" s="39"/>
      <c r="L52" s="39"/>
      <c r="M52" s="39"/>
      <c r="N52" s="39"/>
      <c r="O52" s="39"/>
      <c r="P52" s="39"/>
      <c r="Q52" s="39"/>
      <c r="R52" s="39"/>
      <c r="S52" s="39"/>
      <c r="T52" s="39"/>
      <c r="U52" s="39"/>
      <c r="V52" s="39"/>
      <c r="W52" s="39"/>
      <c r="X52" s="39"/>
      <c r="Y52" s="39"/>
      <c r="Z52" s="39"/>
    </row>
    <row r="53" spans="1:26" ht="15.75" customHeight="1">
      <c r="A53" s="47"/>
      <c r="B53" s="46"/>
      <c r="C53" s="43"/>
      <c r="D53" s="46"/>
      <c r="E53" s="43"/>
      <c r="F53" s="46"/>
      <c r="G53" s="43"/>
      <c r="H53" s="44"/>
      <c r="I53" s="39"/>
      <c r="J53" s="39"/>
      <c r="K53" s="39"/>
      <c r="L53" s="39"/>
      <c r="M53" s="39"/>
      <c r="N53" s="39"/>
      <c r="O53" s="39"/>
      <c r="P53" s="39"/>
      <c r="Q53" s="39"/>
      <c r="R53" s="39"/>
      <c r="S53" s="39"/>
      <c r="T53" s="39"/>
      <c r="U53" s="39"/>
      <c r="V53" s="39"/>
      <c r="W53" s="39"/>
      <c r="X53" s="39"/>
      <c r="Y53" s="39"/>
      <c r="Z53" s="39"/>
    </row>
    <row r="54" spans="1:26" ht="15.75" customHeight="1">
      <c r="A54" s="40" t="s">
        <v>127</v>
      </c>
      <c r="B54" s="42"/>
      <c r="C54" s="43">
        <v>0.02</v>
      </c>
      <c r="D54" s="42"/>
      <c r="E54" s="43">
        <v>2.5000000000000001E-2</v>
      </c>
      <c r="F54" s="42"/>
      <c r="G54" s="43">
        <v>2.5000000000000001E-2</v>
      </c>
      <c r="H54" s="44">
        <f>B54*C54+D54*E54+F54*G54</f>
        <v>0</v>
      </c>
      <c r="I54" s="39"/>
      <c r="J54" s="39"/>
      <c r="K54" s="39"/>
      <c r="L54" s="39"/>
      <c r="M54" s="39"/>
      <c r="N54" s="39"/>
      <c r="O54" s="39"/>
      <c r="P54" s="39"/>
      <c r="Q54" s="39"/>
      <c r="R54" s="39"/>
      <c r="S54" s="39"/>
      <c r="T54" s="39"/>
      <c r="U54" s="39"/>
      <c r="V54" s="39"/>
      <c r="W54" s="39"/>
      <c r="X54" s="39"/>
      <c r="Y54" s="39"/>
      <c r="Z54" s="39"/>
    </row>
    <row r="55" spans="1:26" ht="15.75" customHeight="1">
      <c r="A55" s="47"/>
      <c r="B55" s="42"/>
      <c r="C55" s="43"/>
      <c r="D55" s="42"/>
      <c r="E55" s="43"/>
      <c r="F55" s="42"/>
      <c r="G55" s="43"/>
      <c r="H55" s="44"/>
      <c r="I55" s="39"/>
      <c r="J55" s="39"/>
      <c r="K55" s="39"/>
      <c r="L55" s="39"/>
      <c r="M55" s="39"/>
      <c r="N55" s="39"/>
      <c r="O55" s="39"/>
      <c r="P55" s="39"/>
      <c r="Q55" s="39"/>
      <c r="R55" s="39"/>
      <c r="S55" s="39"/>
      <c r="T55" s="39"/>
      <c r="U55" s="39"/>
      <c r="V55" s="39"/>
      <c r="W55" s="39"/>
      <c r="X55" s="39"/>
      <c r="Y55" s="39"/>
      <c r="Z55" s="39"/>
    </row>
    <row r="56" spans="1:26" ht="15.75" customHeight="1">
      <c r="A56" s="40" t="s">
        <v>128</v>
      </c>
      <c r="B56" s="46"/>
      <c r="C56" s="43">
        <v>0.02</v>
      </c>
      <c r="D56" s="46"/>
      <c r="E56" s="43">
        <v>1.4999999999999999E-2</v>
      </c>
      <c r="F56" s="46"/>
      <c r="G56" s="43">
        <v>1.4999999999999999E-2</v>
      </c>
      <c r="H56" s="44">
        <f>B56*C56+D56*E56+F56*G56</f>
        <v>0</v>
      </c>
      <c r="I56" s="39"/>
      <c r="J56" s="39"/>
      <c r="K56" s="39"/>
      <c r="L56" s="39"/>
      <c r="M56" s="39"/>
      <c r="N56" s="39"/>
      <c r="O56" s="39"/>
      <c r="P56" s="39"/>
      <c r="Q56" s="39"/>
      <c r="R56" s="39"/>
      <c r="S56" s="39"/>
      <c r="T56" s="39"/>
      <c r="U56" s="39"/>
      <c r="V56" s="39"/>
      <c r="W56" s="39"/>
      <c r="X56" s="39"/>
      <c r="Y56" s="39"/>
      <c r="Z56" s="39"/>
    </row>
    <row r="57" spans="1:26" ht="15.75" customHeight="1">
      <c r="A57" s="47"/>
      <c r="B57" s="46"/>
      <c r="C57" s="43"/>
      <c r="D57" s="46"/>
      <c r="E57" s="43"/>
      <c r="F57" s="46"/>
      <c r="G57" s="43"/>
      <c r="H57" s="44"/>
      <c r="I57" s="39"/>
      <c r="J57" s="39"/>
      <c r="K57" s="39"/>
      <c r="L57" s="39"/>
      <c r="M57" s="39"/>
      <c r="N57" s="39"/>
      <c r="O57" s="39"/>
      <c r="P57" s="39"/>
      <c r="Q57" s="39"/>
      <c r="R57" s="39"/>
      <c r="S57" s="39"/>
      <c r="T57" s="39"/>
      <c r="U57" s="39"/>
      <c r="V57" s="39"/>
      <c r="W57" s="39"/>
      <c r="X57" s="39"/>
      <c r="Y57" s="39"/>
      <c r="Z57" s="39"/>
    </row>
    <row r="58" spans="1:26" ht="15.75" customHeight="1">
      <c r="A58" s="40" t="s">
        <v>129</v>
      </c>
      <c r="B58" s="42"/>
      <c r="C58" s="43">
        <v>0.02</v>
      </c>
      <c r="D58" s="42"/>
      <c r="E58" s="43">
        <v>0.02</v>
      </c>
      <c r="F58" s="42"/>
      <c r="G58" s="43">
        <v>0.02</v>
      </c>
      <c r="H58" s="44">
        <f>B58*C58+D58*E58+F58*G58</f>
        <v>0</v>
      </c>
      <c r="I58" s="39"/>
      <c r="J58" s="39"/>
      <c r="K58" s="39"/>
      <c r="L58" s="39"/>
      <c r="M58" s="39"/>
      <c r="N58" s="39"/>
      <c r="O58" s="39"/>
      <c r="P58" s="39"/>
      <c r="Q58" s="39"/>
      <c r="R58" s="39"/>
      <c r="S58" s="39"/>
      <c r="T58" s="39"/>
      <c r="U58" s="39"/>
      <c r="V58" s="39"/>
      <c r="W58" s="39"/>
      <c r="X58" s="39"/>
      <c r="Y58" s="39"/>
      <c r="Z58" s="39"/>
    </row>
    <row r="59" spans="1:26" ht="15.75" customHeight="1">
      <c r="A59" s="47"/>
      <c r="B59" s="42"/>
      <c r="C59" s="43"/>
      <c r="D59" s="42"/>
      <c r="E59" s="43"/>
      <c r="F59" s="42"/>
      <c r="G59" s="43"/>
      <c r="H59" s="44"/>
      <c r="I59" s="39"/>
      <c r="J59" s="39"/>
      <c r="K59" s="39"/>
      <c r="L59" s="39"/>
      <c r="M59" s="39"/>
      <c r="N59" s="39"/>
      <c r="O59" s="39"/>
      <c r="P59" s="39"/>
      <c r="Q59" s="39"/>
      <c r="R59" s="39"/>
      <c r="S59" s="39"/>
      <c r="T59" s="39"/>
      <c r="U59" s="39"/>
      <c r="V59" s="39"/>
      <c r="W59" s="39"/>
      <c r="X59" s="39"/>
      <c r="Y59" s="39"/>
      <c r="Z59" s="39"/>
    </row>
    <row r="60" spans="1:26" ht="15.75" customHeight="1">
      <c r="A60" s="40" t="s">
        <v>130</v>
      </c>
      <c r="B60" s="46"/>
      <c r="C60" s="43">
        <v>0.02</v>
      </c>
      <c r="D60" s="46"/>
      <c r="E60" s="43">
        <v>0.02</v>
      </c>
      <c r="F60" s="46"/>
      <c r="G60" s="43">
        <v>0.02</v>
      </c>
      <c r="H60" s="44">
        <f>B60*C60+D60*E60+F60*G60</f>
        <v>0</v>
      </c>
      <c r="I60" s="39"/>
      <c r="J60" s="39"/>
      <c r="K60" s="39"/>
      <c r="L60" s="39"/>
      <c r="M60" s="39"/>
      <c r="N60" s="39"/>
      <c r="O60" s="39"/>
      <c r="P60" s="39"/>
      <c r="Q60" s="39"/>
      <c r="R60" s="39"/>
      <c r="S60" s="39"/>
      <c r="T60" s="39"/>
      <c r="U60" s="39"/>
      <c r="V60" s="39"/>
      <c r="W60" s="39"/>
      <c r="X60" s="39"/>
      <c r="Y60" s="39"/>
      <c r="Z60" s="39"/>
    </row>
    <row r="61" spans="1:26" ht="15.75" customHeight="1">
      <c r="A61" s="47"/>
      <c r="B61" s="46"/>
      <c r="C61" s="43"/>
      <c r="D61" s="46"/>
      <c r="E61" s="43"/>
      <c r="F61" s="46"/>
      <c r="G61" s="43"/>
      <c r="H61" s="44"/>
      <c r="I61" s="39"/>
      <c r="J61" s="39"/>
      <c r="K61" s="39"/>
      <c r="L61" s="39"/>
      <c r="M61" s="39"/>
      <c r="N61" s="39"/>
      <c r="O61" s="39"/>
      <c r="P61" s="39"/>
      <c r="Q61" s="39"/>
      <c r="R61" s="39"/>
      <c r="S61" s="39"/>
      <c r="T61" s="39"/>
      <c r="U61" s="39"/>
      <c r="V61" s="39"/>
      <c r="W61" s="39"/>
      <c r="X61" s="39"/>
      <c r="Y61" s="39"/>
      <c r="Z61" s="39"/>
    </row>
    <row r="62" spans="1:26" ht="15.75" customHeight="1">
      <c r="A62" s="47" t="s">
        <v>131</v>
      </c>
      <c r="B62" s="42"/>
      <c r="C62" s="43">
        <v>0.02</v>
      </c>
      <c r="D62" s="42"/>
      <c r="E62" s="43">
        <v>1.4999999999999999E-2</v>
      </c>
      <c r="F62" s="42"/>
      <c r="G62" s="43">
        <v>1.4999999999999999E-2</v>
      </c>
      <c r="H62" s="44">
        <f>B62*C62+D62*E62+F62*G62</f>
        <v>0</v>
      </c>
      <c r="I62" s="39"/>
      <c r="J62" s="39"/>
      <c r="K62" s="39"/>
      <c r="L62" s="39"/>
      <c r="M62" s="39"/>
      <c r="N62" s="39"/>
      <c r="O62" s="39"/>
      <c r="P62" s="39"/>
      <c r="Q62" s="39"/>
      <c r="R62" s="39"/>
      <c r="S62" s="39"/>
      <c r="T62" s="39"/>
      <c r="U62" s="39"/>
      <c r="V62" s="39"/>
      <c r="W62" s="39"/>
      <c r="X62" s="39"/>
      <c r="Y62" s="39"/>
      <c r="Z62" s="39"/>
    </row>
    <row r="63" spans="1:26" ht="15.75" customHeight="1">
      <c r="A63" s="47"/>
      <c r="B63" s="42"/>
      <c r="C63" s="43"/>
      <c r="D63" s="42"/>
      <c r="E63" s="43"/>
      <c r="F63" s="42"/>
      <c r="G63" s="43"/>
      <c r="H63" s="44"/>
      <c r="I63" s="39"/>
      <c r="J63" s="39"/>
      <c r="K63" s="39"/>
      <c r="L63" s="39"/>
      <c r="M63" s="39"/>
      <c r="N63" s="39"/>
      <c r="O63" s="39"/>
      <c r="P63" s="39"/>
      <c r="Q63" s="39"/>
      <c r="R63" s="39"/>
      <c r="S63" s="39"/>
      <c r="T63" s="39"/>
      <c r="U63" s="39"/>
      <c r="V63" s="39"/>
      <c r="W63" s="39"/>
      <c r="X63" s="39"/>
      <c r="Y63" s="39"/>
      <c r="Z63" s="39"/>
    </row>
    <row r="64" spans="1:26" ht="15.75" customHeight="1">
      <c r="A64" s="47" t="s">
        <v>132</v>
      </c>
      <c r="B64" s="46"/>
      <c r="C64" s="43">
        <v>0.02</v>
      </c>
      <c r="D64" s="46"/>
      <c r="E64" s="43">
        <v>1.4999999999999999E-2</v>
      </c>
      <c r="F64" s="46"/>
      <c r="G64" s="43">
        <v>1.4999999999999999E-2</v>
      </c>
      <c r="H64" s="44">
        <f>B64*C64+D64*E64+F64*G64</f>
        <v>0</v>
      </c>
      <c r="I64" s="39"/>
      <c r="J64" s="39"/>
      <c r="K64" s="39"/>
      <c r="L64" s="39"/>
      <c r="M64" s="39"/>
      <c r="N64" s="39"/>
      <c r="O64" s="39"/>
      <c r="P64" s="39"/>
      <c r="Q64" s="39"/>
      <c r="R64" s="39"/>
      <c r="S64" s="39"/>
      <c r="T64" s="39"/>
      <c r="U64" s="39"/>
      <c r="V64" s="39"/>
      <c r="W64" s="39"/>
      <c r="X64" s="39"/>
      <c r="Y64" s="39"/>
      <c r="Z64" s="39"/>
    </row>
    <row r="65" spans="1:26" ht="15.75" customHeight="1">
      <c r="A65" s="47"/>
      <c r="B65" s="46"/>
      <c r="C65" s="43"/>
      <c r="D65" s="46"/>
      <c r="E65" s="43"/>
      <c r="F65" s="46"/>
      <c r="G65" s="43"/>
      <c r="H65" s="44"/>
      <c r="I65" s="39"/>
      <c r="J65" s="39"/>
      <c r="K65" s="39"/>
      <c r="L65" s="39"/>
      <c r="M65" s="39"/>
      <c r="N65" s="39"/>
      <c r="O65" s="39"/>
      <c r="P65" s="39"/>
      <c r="Q65" s="39"/>
      <c r="R65" s="39"/>
      <c r="S65" s="39"/>
      <c r="T65" s="39"/>
      <c r="U65" s="39"/>
      <c r="V65" s="39"/>
      <c r="W65" s="39"/>
      <c r="X65" s="39"/>
      <c r="Y65" s="39"/>
      <c r="Z65" s="39"/>
    </row>
    <row r="66" spans="1:26" ht="36.75" customHeight="1">
      <c r="A66" s="40" t="s">
        <v>133</v>
      </c>
      <c r="B66" s="42"/>
      <c r="C66" s="43">
        <v>0.03</v>
      </c>
      <c r="D66" s="42"/>
      <c r="E66" s="43">
        <v>2.5000000000000001E-2</v>
      </c>
      <c r="F66" s="42"/>
      <c r="G66" s="43">
        <v>1.4999999999999999E-2</v>
      </c>
      <c r="H66" s="44">
        <f>B66*C66+D66*E66+F66*G66</f>
        <v>0</v>
      </c>
      <c r="I66" s="39"/>
      <c r="J66" s="39"/>
      <c r="K66" s="39"/>
      <c r="L66" s="39"/>
      <c r="M66" s="39"/>
      <c r="N66" s="39"/>
      <c r="O66" s="39"/>
      <c r="P66" s="39"/>
      <c r="Q66" s="39"/>
      <c r="R66" s="39"/>
      <c r="S66" s="39"/>
      <c r="T66" s="39"/>
      <c r="U66" s="39"/>
      <c r="V66" s="39"/>
      <c r="W66" s="39"/>
      <c r="X66" s="39"/>
      <c r="Y66" s="39"/>
      <c r="Z66" s="39"/>
    </row>
    <row r="67" spans="1:26" ht="15.75" customHeight="1">
      <c r="A67" s="47"/>
      <c r="B67" s="42"/>
      <c r="C67" s="43"/>
      <c r="D67" s="42"/>
      <c r="E67" s="43"/>
      <c r="F67" s="42"/>
      <c r="G67" s="43"/>
      <c r="H67" s="44"/>
      <c r="I67" s="39"/>
      <c r="J67" s="39"/>
      <c r="K67" s="39"/>
      <c r="L67" s="39"/>
      <c r="M67" s="39"/>
      <c r="N67" s="39"/>
      <c r="O67" s="39"/>
      <c r="P67" s="39"/>
      <c r="Q67" s="39"/>
      <c r="R67" s="39"/>
      <c r="S67" s="39"/>
      <c r="T67" s="39"/>
      <c r="U67" s="39"/>
      <c r="V67" s="39"/>
      <c r="W67" s="39"/>
      <c r="X67" s="39"/>
      <c r="Y67" s="39"/>
      <c r="Z67" s="39"/>
    </row>
    <row r="68" spans="1:26" ht="15.75" customHeight="1">
      <c r="A68" s="40" t="s">
        <v>134</v>
      </c>
      <c r="B68" s="46"/>
      <c r="C68" s="43">
        <v>1.4999999999999999E-2</v>
      </c>
      <c r="D68" s="46"/>
      <c r="E68" s="43">
        <v>0.01</v>
      </c>
      <c r="F68" s="46"/>
      <c r="G68" s="43">
        <v>0.01</v>
      </c>
      <c r="H68" s="44">
        <f>B68*C68+D68*E68+F68*G68</f>
        <v>0</v>
      </c>
      <c r="I68" s="39"/>
      <c r="J68" s="39"/>
      <c r="K68" s="39"/>
      <c r="L68" s="39"/>
      <c r="M68" s="39"/>
      <c r="N68" s="39"/>
      <c r="O68" s="39"/>
      <c r="P68" s="39"/>
      <c r="Q68" s="39"/>
      <c r="R68" s="39"/>
      <c r="S68" s="39"/>
      <c r="T68" s="39"/>
      <c r="U68" s="39"/>
      <c r="V68" s="39"/>
      <c r="W68" s="39"/>
      <c r="X68" s="39"/>
      <c r="Y68" s="39"/>
      <c r="Z68" s="39"/>
    </row>
    <row r="69" spans="1:26" ht="15.75" customHeight="1">
      <c r="A69" s="47"/>
      <c r="B69" s="46"/>
      <c r="C69" s="43"/>
      <c r="D69" s="46"/>
      <c r="E69" s="43"/>
      <c r="F69" s="46"/>
      <c r="G69" s="43"/>
      <c r="H69" s="44"/>
      <c r="I69" s="39"/>
      <c r="J69" s="39"/>
      <c r="K69" s="39"/>
      <c r="L69" s="39"/>
      <c r="M69" s="39"/>
      <c r="N69" s="39"/>
      <c r="O69" s="39"/>
      <c r="P69" s="39"/>
      <c r="Q69" s="39"/>
      <c r="R69" s="39"/>
      <c r="S69" s="39"/>
      <c r="T69" s="39"/>
      <c r="U69" s="39"/>
      <c r="V69" s="39"/>
      <c r="W69" s="39"/>
      <c r="X69" s="39"/>
      <c r="Y69" s="39"/>
      <c r="Z69" s="39"/>
    </row>
    <row r="70" spans="1:26" ht="15.75" customHeight="1">
      <c r="A70" s="40" t="s">
        <v>135</v>
      </c>
      <c r="B70" s="42"/>
      <c r="C70" s="43">
        <v>0.02</v>
      </c>
      <c r="D70" s="42"/>
      <c r="E70" s="43">
        <v>1.4999999999999999E-2</v>
      </c>
      <c r="F70" s="42"/>
      <c r="G70" s="43">
        <v>1.4999999999999999E-2</v>
      </c>
      <c r="H70" s="44">
        <f>B70*C70+D70*E70+F70*G70</f>
        <v>0</v>
      </c>
      <c r="I70" s="39"/>
      <c r="J70" s="39"/>
      <c r="K70" s="39"/>
      <c r="L70" s="39"/>
      <c r="M70" s="39"/>
      <c r="N70" s="39"/>
      <c r="O70" s="39"/>
      <c r="P70" s="39"/>
      <c r="Q70" s="39"/>
      <c r="R70" s="39"/>
      <c r="S70" s="39"/>
      <c r="T70" s="39"/>
      <c r="U70" s="39"/>
      <c r="V70" s="39"/>
      <c r="W70" s="39"/>
      <c r="X70" s="39"/>
      <c r="Y70" s="39"/>
      <c r="Z70" s="39"/>
    </row>
    <row r="71" spans="1:26" ht="15.75" customHeight="1">
      <c r="A71" s="47"/>
      <c r="B71" s="42"/>
      <c r="C71" s="43"/>
      <c r="D71" s="42"/>
      <c r="E71" s="43"/>
      <c r="F71" s="42"/>
      <c r="G71" s="43"/>
      <c r="H71" s="44"/>
      <c r="I71" s="39"/>
      <c r="J71" s="39"/>
      <c r="K71" s="39"/>
      <c r="L71" s="39"/>
      <c r="M71" s="39"/>
      <c r="N71" s="39"/>
      <c r="O71" s="39"/>
      <c r="P71" s="39"/>
      <c r="Q71" s="39"/>
      <c r="R71" s="39"/>
      <c r="S71" s="39"/>
      <c r="T71" s="39"/>
      <c r="U71" s="39"/>
      <c r="V71" s="39"/>
      <c r="W71" s="39"/>
      <c r="X71" s="39"/>
      <c r="Y71" s="39"/>
      <c r="Z71" s="39"/>
    </row>
    <row r="72" spans="1:26" ht="15.75" customHeight="1">
      <c r="A72" s="40" t="s">
        <v>136</v>
      </c>
      <c r="B72" s="42"/>
      <c r="C72" s="43">
        <v>0.01</v>
      </c>
      <c r="D72" s="42"/>
      <c r="E72" s="43">
        <v>0.02</v>
      </c>
      <c r="F72" s="42"/>
      <c r="G72" s="43">
        <v>0.02</v>
      </c>
      <c r="H72" s="44">
        <f>B72*C72+D72*E72+F72*G72</f>
        <v>0</v>
      </c>
      <c r="I72" s="39"/>
      <c r="J72" s="39"/>
      <c r="K72" s="39"/>
      <c r="L72" s="39"/>
      <c r="M72" s="39"/>
      <c r="N72" s="39"/>
      <c r="O72" s="39"/>
      <c r="P72" s="39"/>
      <c r="Q72" s="39"/>
      <c r="R72" s="39"/>
      <c r="S72" s="39"/>
      <c r="T72" s="39"/>
      <c r="U72" s="39"/>
      <c r="V72" s="39"/>
      <c r="W72" s="39"/>
      <c r="X72" s="39"/>
      <c r="Y72" s="39"/>
      <c r="Z72" s="39"/>
    </row>
    <row r="73" spans="1:26" ht="15.75" customHeight="1">
      <c r="A73" s="47"/>
      <c r="B73" s="42"/>
      <c r="C73" s="43"/>
      <c r="D73" s="42"/>
      <c r="E73" s="43"/>
      <c r="F73" s="42"/>
      <c r="G73" s="43"/>
      <c r="H73" s="44"/>
      <c r="I73" s="39"/>
      <c r="J73" s="39"/>
      <c r="K73" s="39"/>
      <c r="L73" s="39"/>
      <c r="M73" s="39"/>
      <c r="N73" s="39"/>
      <c r="O73" s="39"/>
      <c r="P73" s="39"/>
      <c r="Q73" s="39"/>
      <c r="R73" s="39"/>
      <c r="S73" s="39"/>
      <c r="T73" s="39"/>
      <c r="U73" s="39"/>
      <c r="V73" s="39"/>
      <c r="W73" s="39"/>
      <c r="X73" s="39"/>
      <c r="Y73" s="39"/>
      <c r="Z73" s="39"/>
    </row>
    <row r="74" spans="1:26" ht="15.75" customHeight="1">
      <c r="A74" s="47" t="s">
        <v>137</v>
      </c>
      <c r="B74" s="42"/>
      <c r="C74" s="43">
        <v>1.4999999999999999E-2</v>
      </c>
      <c r="D74" s="42"/>
      <c r="E74" s="43">
        <v>0.02</v>
      </c>
      <c r="F74" s="42"/>
      <c r="G74" s="43">
        <v>0.02</v>
      </c>
      <c r="H74" s="44"/>
      <c r="I74" s="39"/>
      <c r="J74" s="39"/>
      <c r="K74" s="39"/>
      <c r="L74" s="39"/>
      <c r="M74" s="39"/>
      <c r="N74" s="39"/>
      <c r="O74" s="39"/>
      <c r="P74" s="39"/>
      <c r="Q74" s="39"/>
      <c r="R74" s="39"/>
      <c r="S74" s="39"/>
      <c r="T74" s="39"/>
      <c r="U74" s="39"/>
      <c r="V74" s="39"/>
      <c r="W74" s="39"/>
      <c r="X74" s="39"/>
      <c r="Y74" s="39"/>
      <c r="Z74" s="39"/>
    </row>
    <row r="75" spans="1:26" ht="15.75" customHeight="1">
      <c r="A75" s="47"/>
      <c r="B75" s="42"/>
      <c r="C75" s="43"/>
      <c r="D75" s="42"/>
      <c r="E75" s="43"/>
      <c r="F75" s="42"/>
      <c r="G75" s="43"/>
      <c r="H75" s="44"/>
      <c r="I75" s="39"/>
      <c r="J75" s="39"/>
      <c r="K75" s="39"/>
      <c r="L75" s="39"/>
      <c r="M75" s="39"/>
      <c r="N75" s="39"/>
      <c r="O75" s="39"/>
      <c r="P75" s="39"/>
      <c r="Q75" s="39"/>
      <c r="R75" s="39"/>
      <c r="S75" s="39"/>
      <c r="T75" s="39"/>
      <c r="U75" s="39"/>
      <c r="V75" s="39"/>
      <c r="W75" s="39"/>
      <c r="X75" s="39"/>
      <c r="Y75" s="39"/>
      <c r="Z75" s="39"/>
    </row>
    <row r="76" spans="1:26" ht="15.75" customHeight="1">
      <c r="A76" s="47" t="s">
        <v>138</v>
      </c>
      <c r="B76" s="48"/>
      <c r="C76" s="43">
        <v>0</v>
      </c>
      <c r="D76" s="42"/>
      <c r="E76" s="43">
        <v>0.02</v>
      </c>
      <c r="F76" s="42"/>
      <c r="G76" s="43">
        <v>0.02</v>
      </c>
      <c r="H76" s="44">
        <f>B76*C76+D76*E76+F76*G76</f>
        <v>0</v>
      </c>
      <c r="I76" s="39"/>
      <c r="J76" s="39"/>
      <c r="K76" s="39"/>
      <c r="L76" s="39"/>
      <c r="M76" s="39"/>
      <c r="N76" s="39"/>
      <c r="O76" s="39"/>
      <c r="P76" s="39"/>
      <c r="Q76" s="39"/>
      <c r="R76" s="39"/>
      <c r="S76" s="39"/>
      <c r="T76" s="39"/>
      <c r="U76" s="39"/>
      <c r="V76" s="39"/>
      <c r="W76" s="39"/>
      <c r="X76" s="39"/>
      <c r="Y76" s="39"/>
      <c r="Z76" s="39"/>
    </row>
    <row r="77" spans="1:26" ht="22.5" customHeight="1">
      <c r="A77" s="47"/>
      <c r="B77" s="49"/>
      <c r="C77" s="43"/>
      <c r="D77" s="46"/>
      <c r="E77" s="43"/>
      <c r="F77" s="46"/>
      <c r="G77" s="43"/>
      <c r="H77" s="44"/>
      <c r="I77" s="39"/>
      <c r="J77" s="39"/>
      <c r="K77" s="39"/>
      <c r="L77" s="39"/>
      <c r="M77" s="39"/>
      <c r="N77" s="39"/>
      <c r="O77" s="39"/>
      <c r="P77" s="39"/>
      <c r="Q77" s="39"/>
      <c r="R77" s="39"/>
      <c r="S77" s="39"/>
      <c r="T77" s="39"/>
      <c r="U77" s="39"/>
      <c r="V77" s="39"/>
      <c r="W77" s="39"/>
      <c r="X77" s="39"/>
      <c r="Y77" s="39"/>
      <c r="Z77" s="39"/>
    </row>
    <row r="78" spans="1:26" ht="15.75" customHeight="1">
      <c r="A78" s="40" t="s">
        <v>139</v>
      </c>
      <c r="B78" s="49"/>
      <c r="C78" s="43">
        <v>0.01</v>
      </c>
      <c r="D78" s="46"/>
      <c r="E78" s="43">
        <v>0.01</v>
      </c>
      <c r="F78" s="46"/>
      <c r="G78" s="43">
        <v>0.01</v>
      </c>
      <c r="H78" s="44">
        <f>B78*C78+D78*E78+F78*G78</f>
        <v>0</v>
      </c>
      <c r="I78" s="39"/>
      <c r="J78" s="39"/>
      <c r="K78" s="39"/>
      <c r="L78" s="39"/>
      <c r="M78" s="39"/>
      <c r="N78" s="39"/>
      <c r="O78" s="39"/>
      <c r="P78" s="39"/>
      <c r="Q78" s="39"/>
      <c r="R78" s="39"/>
      <c r="S78" s="39"/>
      <c r="T78" s="39"/>
      <c r="U78" s="39"/>
      <c r="V78" s="39"/>
      <c r="W78" s="39"/>
      <c r="X78" s="39"/>
      <c r="Y78" s="39"/>
      <c r="Z78" s="39"/>
    </row>
    <row r="79" spans="1:26" ht="15.75" customHeight="1">
      <c r="A79" s="47"/>
      <c r="B79" s="50"/>
      <c r="C79" s="43"/>
      <c r="D79" s="42"/>
      <c r="E79" s="43"/>
      <c r="F79" s="42"/>
      <c r="G79" s="43"/>
      <c r="H79" s="44"/>
      <c r="I79" s="39"/>
      <c r="J79" s="39"/>
      <c r="K79" s="39"/>
      <c r="L79" s="39"/>
      <c r="M79" s="39"/>
      <c r="N79" s="39"/>
      <c r="O79" s="39"/>
      <c r="P79" s="39"/>
      <c r="Q79" s="39"/>
      <c r="R79" s="39"/>
      <c r="S79" s="39"/>
      <c r="T79" s="39"/>
      <c r="U79" s="39"/>
      <c r="V79" s="39"/>
      <c r="W79" s="39"/>
      <c r="X79" s="39"/>
      <c r="Y79" s="39"/>
      <c r="Z79" s="39"/>
    </row>
    <row r="80" spans="1:26" ht="15.75" customHeight="1">
      <c r="A80" s="40" t="s">
        <v>140</v>
      </c>
      <c r="B80" s="48"/>
      <c r="C80" s="43">
        <v>0</v>
      </c>
      <c r="D80" s="42"/>
      <c r="E80" s="43">
        <v>0.01</v>
      </c>
      <c r="F80" s="42"/>
      <c r="G80" s="43">
        <v>0.01</v>
      </c>
      <c r="H80" s="44">
        <f>B80*C80+D80*E80+F80*G80</f>
        <v>0</v>
      </c>
      <c r="I80" s="39"/>
      <c r="J80" s="39"/>
      <c r="K80" s="39"/>
      <c r="L80" s="39"/>
      <c r="M80" s="39"/>
      <c r="N80" s="39"/>
      <c r="O80" s="39"/>
      <c r="P80" s="39"/>
      <c r="Q80" s="39"/>
      <c r="R80" s="39"/>
      <c r="S80" s="39"/>
      <c r="T80" s="39"/>
      <c r="U80" s="39"/>
      <c r="V80" s="39"/>
      <c r="W80" s="39"/>
      <c r="X80" s="39"/>
      <c r="Y80" s="39"/>
      <c r="Z80" s="39"/>
    </row>
    <row r="81" spans="1:26" ht="15.75" customHeight="1">
      <c r="A81" s="47"/>
      <c r="B81" s="51"/>
      <c r="C81" s="43"/>
      <c r="D81" s="46"/>
      <c r="E81" s="43"/>
      <c r="F81" s="46"/>
      <c r="G81" s="43"/>
      <c r="H81" s="44"/>
      <c r="I81" s="39"/>
      <c r="J81" s="39"/>
      <c r="K81" s="39"/>
      <c r="L81" s="39"/>
      <c r="M81" s="39"/>
      <c r="N81" s="39"/>
      <c r="O81" s="39"/>
      <c r="P81" s="39"/>
      <c r="Q81" s="39"/>
      <c r="R81" s="39"/>
      <c r="S81" s="39"/>
      <c r="T81" s="39"/>
      <c r="U81" s="39"/>
      <c r="V81" s="39"/>
      <c r="W81" s="39"/>
      <c r="X81" s="39"/>
      <c r="Y81" s="39"/>
      <c r="Z81" s="39"/>
    </row>
    <row r="82" spans="1:26" ht="15.75" customHeight="1">
      <c r="A82" s="40" t="s">
        <v>141</v>
      </c>
      <c r="B82" s="46"/>
      <c r="C82" s="43">
        <v>0.02</v>
      </c>
      <c r="D82" s="46"/>
      <c r="E82" s="43">
        <v>0.01</v>
      </c>
      <c r="F82" s="46"/>
      <c r="G82" s="43">
        <v>1.4999999999999999E-2</v>
      </c>
      <c r="H82" s="44">
        <f>B82*C82+D82*E82+F82*G82</f>
        <v>0</v>
      </c>
      <c r="I82" s="39"/>
      <c r="J82" s="39"/>
      <c r="K82" s="39"/>
      <c r="L82" s="39"/>
      <c r="M82" s="39"/>
      <c r="N82" s="39"/>
      <c r="O82" s="39"/>
      <c r="P82" s="39"/>
      <c r="Q82" s="39"/>
      <c r="R82" s="39"/>
      <c r="S82" s="39"/>
      <c r="T82" s="39"/>
      <c r="U82" s="39"/>
      <c r="V82" s="39"/>
      <c r="W82" s="39"/>
      <c r="X82" s="39"/>
      <c r="Y82" s="39"/>
      <c r="Z82" s="39"/>
    </row>
    <row r="83" spans="1:26" ht="15.75" customHeight="1">
      <c r="A83" s="47"/>
      <c r="B83" s="42"/>
      <c r="C83" s="43"/>
      <c r="D83" s="42"/>
      <c r="E83" s="43"/>
      <c r="F83" s="42"/>
      <c r="G83" s="43"/>
      <c r="H83" s="44"/>
      <c r="I83" s="39"/>
      <c r="J83" s="39"/>
      <c r="K83" s="39"/>
      <c r="L83" s="39"/>
      <c r="M83" s="39"/>
      <c r="N83" s="39"/>
      <c r="O83" s="39"/>
      <c r="P83" s="39"/>
      <c r="Q83" s="39"/>
      <c r="R83" s="39"/>
      <c r="S83" s="39"/>
      <c r="T83" s="39"/>
      <c r="U83" s="39"/>
      <c r="V83" s="39"/>
      <c r="W83" s="39"/>
      <c r="X83" s="39"/>
      <c r="Y83" s="39"/>
      <c r="Z83" s="39"/>
    </row>
    <row r="84" spans="1:26" ht="15.75" customHeight="1">
      <c r="A84" s="47" t="s">
        <v>142</v>
      </c>
      <c r="B84" s="42"/>
      <c r="C84" s="43">
        <v>0</v>
      </c>
      <c r="D84" s="42"/>
      <c r="E84" s="43">
        <v>0.02</v>
      </c>
      <c r="F84" s="42"/>
      <c r="G84" s="43">
        <v>0.02</v>
      </c>
      <c r="H84" s="44">
        <f>B84*C84+D84*E84+F84*G84</f>
        <v>0</v>
      </c>
      <c r="I84" s="52"/>
      <c r="J84" s="39"/>
      <c r="K84" s="39"/>
      <c r="L84" s="39"/>
      <c r="M84" s="39"/>
      <c r="N84" s="39"/>
      <c r="O84" s="39"/>
      <c r="P84" s="39"/>
      <c r="Q84" s="39"/>
      <c r="R84" s="39"/>
      <c r="S84" s="39"/>
      <c r="T84" s="39"/>
      <c r="U84" s="39"/>
      <c r="V84" s="39"/>
      <c r="W84" s="39"/>
      <c r="X84" s="39"/>
      <c r="Y84" s="39"/>
      <c r="Z84" s="39"/>
    </row>
    <row r="85" spans="1:26" ht="32.25" customHeight="1">
      <c r="A85" s="47"/>
      <c r="B85" s="42"/>
      <c r="C85" s="43"/>
      <c r="D85" s="42"/>
      <c r="E85" s="43"/>
      <c r="F85" s="42"/>
      <c r="G85" s="43"/>
      <c r="H85" s="44"/>
      <c r="I85" s="39"/>
      <c r="J85" s="39"/>
      <c r="K85" s="39"/>
      <c r="L85" s="39"/>
      <c r="M85" s="39"/>
      <c r="N85" s="39"/>
      <c r="O85" s="39"/>
      <c r="P85" s="39"/>
      <c r="Q85" s="39"/>
      <c r="R85" s="39"/>
      <c r="S85" s="39"/>
      <c r="T85" s="39"/>
      <c r="U85" s="39"/>
      <c r="V85" s="39"/>
      <c r="W85" s="39"/>
      <c r="X85" s="39"/>
      <c r="Y85" s="39"/>
      <c r="Z85" s="39"/>
    </row>
    <row r="86" spans="1:26" ht="15.75" customHeight="1">
      <c r="A86" s="41" t="s">
        <v>143</v>
      </c>
      <c r="B86" s="46"/>
      <c r="C86" s="43">
        <v>0</v>
      </c>
      <c r="D86" s="46"/>
      <c r="E86" s="43">
        <v>1.4999999999999999E-2</v>
      </c>
      <c r="F86" s="46"/>
      <c r="G86" s="43">
        <v>1.4999999999999999E-2</v>
      </c>
      <c r="H86" s="44">
        <f>B86*C86+D86*E86+F86*G86</f>
        <v>0</v>
      </c>
      <c r="I86" s="39"/>
      <c r="J86" s="39"/>
      <c r="K86" s="39"/>
      <c r="L86" s="39"/>
      <c r="M86" s="39"/>
      <c r="N86" s="39"/>
      <c r="O86" s="39"/>
      <c r="P86" s="39"/>
      <c r="Q86" s="39"/>
      <c r="R86" s="39"/>
      <c r="S86" s="39"/>
      <c r="T86" s="39"/>
      <c r="U86" s="39"/>
      <c r="V86" s="39"/>
      <c r="W86" s="39"/>
      <c r="X86" s="39"/>
      <c r="Y86" s="39"/>
      <c r="Z86" s="39"/>
    </row>
    <row r="87" spans="1:26" ht="15.75" customHeight="1">
      <c r="A87" s="124"/>
      <c r="B87" s="46"/>
      <c r="C87" s="43"/>
      <c r="D87" s="46"/>
      <c r="E87" s="43"/>
      <c r="F87" s="46"/>
      <c r="G87" s="43"/>
      <c r="H87" s="44"/>
      <c r="I87" s="39"/>
      <c r="J87" s="39"/>
      <c r="K87" s="39"/>
      <c r="L87" s="39"/>
      <c r="M87" s="39"/>
      <c r="N87" s="39"/>
      <c r="O87" s="39"/>
      <c r="P87" s="39"/>
      <c r="Q87" s="39"/>
      <c r="R87" s="39"/>
      <c r="S87" s="39"/>
      <c r="T87" s="39"/>
      <c r="U87" s="39"/>
      <c r="V87" s="39"/>
      <c r="W87" s="39"/>
      <c r="X87" s="39"/>
      <c r="Y87" s="39"/>
      <c r="Z87" s="39"/>
    </row>
    <row r="88" spans="1:26" ht="15.75" customHeight="1">
      <c r="A88" s="123" t="s">
        <v>144</v>
      </c>
      <c r="B88" s="44">
        <f>SUMPRODUCT(B2:B87,C2:C87)</f>
        <v>0</v>
      </c>
      <c r="C88" s="53">
        <f>SUM(C2:C86)</f>
        <v>1.0000000000000007</v>
      </c>
      <c r="D88" s="54">
        <f>SUMPRODUCT(D2:D87,E2:E87)</f>
        <v>0</v>
      </c>
      <c r="E88" s="53">
        <f>SUM(E2:E86)</f>
        <v>1.0000000000000007</v>
      </c>
      <c r="F88" s="54">
        <f>SUMPRODUCT(F2:F87,G2:G87)</f>
        <v>0</v>
      </c>
      <c r="G88" s="53">
        <f t="shared" ref="G88:H88" si="0">SUM(G2:G86)</f>
        <v>1.0000000000000007</v>
      </c>
      <c r="H88" s="44">
        <f t="shared" si="0"/>
        <v>0</v>
      </c>
      <c r="I88" s="52" t="s">
        <v>145</v>
      </c>
      <c r="J88" s="39"/>
      <c r="K88" s="39"/>
      <c r="L88" s="39"/>
      <c r="M88" s="39"/>
      <c r="N88" s="39"/>
      <c r="O88" s="39"/>
      <c r="P88" s="39"/>
      <c r="Q88" s="39"/>
      <c r="R88" s="39"/>
      <c r="S88" s="39"/>
      <c r="T88" s="39"/>
      <c r="U88" s="39"/>
      <c r="V88" s="39"/>
      <c r="W88" s="39"/>
      <c r="X88" s="39"/>
      <c r="Y88" s="39"/>
      <c r="Z88" s="39"/>
    </row>
    <row r="89" spans="1:26"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5.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5.75" customHeight="1">
      <c r="A91" s="142" t="s">
        <v>146</v>
      </c>
      <c r="B91" s="143"/>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5.75" customHeight="1">
      <c r="A92" s="143"/>
      <c r="B92" s="143"/>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5.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5.75" customHeight="1">
      <c r="A94" s="52"/>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5.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5.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5.75" customHeight="1">
      <c r="A97" s="52" t="s">
        <v>28</v>
      </c>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5.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5.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5.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5.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5.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5.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5.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5.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5.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5.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5.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5.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5.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5.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5.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5.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5.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5.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5.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5.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5.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5.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5.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5.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5.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5.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5.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5.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5.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5.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5.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5.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5.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5.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5.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5.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5.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5.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5.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5.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5.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5.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5.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5.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5.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5.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5.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5.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5.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5.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5.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5.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5.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5.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5.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5.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5.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5.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5.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5.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5.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5.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5.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5.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5.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5.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5.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5.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5.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5.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5.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5.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5.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5.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5.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5.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5.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5.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5.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5.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5.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5.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5.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5.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5.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5.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5.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5.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5.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5.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5.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5.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5.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5.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5.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5.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1">
    <mergeCell ref="A91:B92"/>
  </mergeCells>
  <pageMargins left="0.7" right="0.7" top="0.3" bottom="0.3"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7" zoomScale="80" zoomScaleNormal="80" workbookViewId="0">
      <selection activeCell="B21" sqref="B21"/>
    </sheetView>
  </sheetViews>
  <sheetFormatPr defaultColWidth="11.25" defaultRowHeight="15" customHeight="1"/>
  <cols>
    <col min="1" max="1" width="31.875" customWidth="1"/>
    <col min="2" max="2" width="40.625" customWidth="1"/>
    <col min="3" max="4" width="47.875" customWidth="1"/>
    <col min="5" max="5" width="13.25" customWidth="1"/>
    <col min="6" max="6" width="14.625" customWidth="1"/>
    <col min="7" max="26" width="8.625" customWidth="1"/>
  </cols>
  <sheetData>
    <row r="1" spans="1:26" ht="15.75" customHeight="1">
      <c r="A1" s="125"/>
      <c r="B1" s="144" t="s">
        <v>147</v>
      </c>
      <c r="C1" s="157"/>
      <c r="D1" s="151"/>
      <c r="E1" s="4"/>
      <c r="F1" s="4"/>
      <c r="G1" s="4"/>
      <c r="H1" s="4"/>
      <c r="I1" s="4"/>
      <c r="J1" s="4"/>
      <c r="K1" s="4"/>
      <c r="L1" s="4"/>
      <c r="M1" s="4"/>
      <c r="N1" s="4"/>
      <c r="O1" s="4"/>
      <c r="P1" s="4"/>
      <c r="Q1" s="4"/>
      <c r="R1" s="4"/>
      <c r="S1" s="4"/>
      <c r="T1" s="4"/>
      <c r="U1" s="4"/>
      <c r="V1" s="4"/>
      <c r="W1" s="4"/>
      <c r="X1" s="4"/>
      <c r="Y1" s="4"/>
      <c r="Z1" s="4"/>
    </row>
    <row r="2" spans="1:26" ht="66" customHeight="1">
      <c r="A2" s="126" t="s">
        <v>148</v>
      </c>
      <c r="B2" s="40" t="s">
        <v>149</v>
      </c>
      <c r="C2" s="40" t="s">
        <v>150</v>
      </c>
      <c r="D2" s="40" t="s">
        <v>151</v>
      </c>
      <c r="E2" s="55"/>
      <c r="F2" s="56"/>
      <c r="G2" s="4"/>
      <c r="H2" s="4"/>
      <c r="I2" s="4"/>
      <c r="J2" s="4"/>
      <c r="K2" s="4"/>
      <c r="L2" s="4"/>
      <c r="M2" s="4"/>
      <c r="N2" s="4"/>
      <c r="O2" s="4"/>
      <c r="P2" s="4"/>
      <c r="Q2" s="4"/>
      <c r="R2" s="4"/>
      <c r="S2" s="4"/>
      <c r="T2" s="4"/>
      <c r="U2" s="4"/>
      <c r="V2" s="4"/>
      <c r="W2" s="4"/>
      <c r="X2" s="4"/>
      <c r="Y2" s="4"/>
      <c r="Z2" s="4"/>
    </row>
    <row r="3" spans="1:26" ht="15.75" customHeight="1">
      <c r="A3" s="27" t="s">
        <v>152</v>
      </c>
      <c r="B3" s="57"/>
      <c r="C3" s="94">
        <v>9</v>
      </c>
      <c r="D3" s="6"/>
      <c r="E3" s="4"/>
      <c r="F3" s="4"/>
      <c r="G3" s="4"/>
      <c r="H3" s="4"/>
      <c r="I3" s="4"/>
      <c r="J3" s="4"/>
      <c r="K3" s="4"/>
      <c r="L3" s="4"/>
      <c r="M3" s="4"/>
      <c r="N3" s="4"/>
      <c r="O3" s="4"/>
      <c r="P3" s="4"/>
      <c r="Q3" s="4"/>
      <c r="R3" s="4"/>
      <c r="S3" s="4"/>
      <c r="T3" s="4"/>
      <c r="U3" s="4"/>
      <c r="V3" s="4"/>
      <c r="W3" s="4"/>
      <c r="X3" s="4"/>
      <c r="Y3" s="4"/>
      <c r="Z3" s="4"/>
    </row>
    <row r="4" spans="1:26" ht="125.1" customHeight="1">
      <c r="A4" s="27"/>
      <c r="B4" s="6"/>
      <c r="C4" s="58" t="s">
        <v>153</v>
      </c>
      <c r="D4" s="6"/>
      <c r="E4" s="4"/>
      <c r="F4" s="4"/>
      <c r="G4" s="4"/>
      <c r="H4" s="4"/>
      <c r="I4" s="4"/>
      <c r="J4" s="4"/>
      <c r="K4" s="4"/>
      <c r="L4" s="4"/>
      <c r="M4" s="4"/>
      <c r="N4" s="4"/>
      <c r="O4" s="4"/>
      <c r="P4" s="4"/>
      <c r="Q4" s="4"/>
      <c r="R4" s="4"/>
      <c r="S4" s="4"/>
      <c r="T4" s="4"/>
      <c r="U4" s="4"/>
      <c r="V4" s="4"/>
      <c r="W4" s="4"/>
      <c r="X4" s="4"/>
      <c r="Y4" s="4"/>
      <c r="Z4" s="4"/>
    </row>
    <row r="5" spans="1:26" ht="21.75" customHeight="1">
      <c r="A5" s="27" t="s">
        <v>154</v>
      </c>
      <c r="B5" s="59"/>
      <c r="C5" s="59"/>
      <c r="D5" s="59">
        <v>6</v>
      </c>
      <c r="E5" s="4"/>
      <c r="F5" s="4"/>
      <c r="G5" s="4"/>
      <c r="H5" s="4"/>
      <c r="I5" s="4"/>
      <c r="J5" s="4"/>
      <c r="K5" s="4"/>
      <c r="L5" s="4"/>
      <c r="M5" s="4"/>
      <c r="N5" s="4"/>
      <c r="O5" s="4"/>
      <c r="P5" s="4"/>
      <c r="Q5" s="4"/>
      <c r="R5" s="4"/>
      <c r="S5" s="4"/>
      <c r="T5" s="4"/>
      <c r="U5" s="4"/>
      <c r="V5" s="4"/>
      <c r="W5" s="4"/>
      <c r="X5" s="4"/>
      <c r="Y5" s="4"/>
      <c r="Z5" s="4"/>
    </row>
    <row r="6" spans="1:26" ht="45" customHeight="1">
      <c r="A6" s="27"/>
      <c r="B6" s="59"/>
      <c r="C6" s="59"/>
      <c r="D6" s="60" t="s">
        <v>155</v>
      </c>
      <c r="E6" s="4"/>
      <c r="F6" s="4"/>
      <c r="G6" s="4"/>
      <c r="H6" s="4"/>
      <c r="I6" s="4"/>
      <c r="J6" s="4"/>
      <c r="K6" s="4"/>
      <c r="L6" s="4"/>
      <c r="M6" s="4"/>
      <c r="N6" s="4"/>
      <c r="O6" s="4"/>
      <c r="P6" s="4"/>
      <c r="Q6" s="4"/>
      <c r="R6" s="4"/>
      <c r="S6" s="4"/>
      <c r="T6" s="4"/>
      <c r="U6" s="4"/>
      <c r="V6" s="4"/>
      <c r="W6" s="4"/>
      <c r="X6" s="4"/>
      <c r="Y6" s="4"/>
      <c r="Z6" s="4"/>
    </row>
    <row r="7" spans="1:26" ht="15.75" customHeight="1">
      <c r="A7" s="27" t="s">
        <v>156</v>
      </c>
      <c r="B7" s="6"/>
      <c r="C7" s="6"/>
      <c r="D7" s="6"/>
      <c r="E7" s="4"/>
      <c r="F7" s="4"/>
      <c r="G7" s="4"/>
      <c r="H7" s="4"/>
      <c r="I7" s="4"/>
      <c r="J7" s="4"/>
      <c r="K7" s="4"/>
      <c r="L7" s="4"/>
      <c r="M7" s="4"/>
      <c r="N7" s="4"/>
      <c r="O7" s="4"/>
      <c r="P7" s="4"/>
      <c r="Q7" s="4"/>
      <c r="R7" s="4"/>
      <c r="S7" s="4"/>
      <c r="T7" s="4"/>
      <c r="U7" s="4"/>
      <c r="V7" s="4"/>
      <c r="W7" s="4"/>
      <c r="X7" s="4"/>
      <c r="Y7" s="4"/>
      <c r="Z7" s="4"/>
    </row>
    <row r="8" spans="1:26" ht="15.75" customHeight="1">
      <c r="A8" s="27"/>
      <c r="B8" s="57"/>
      <c r="C8" s="61"/>
      <c r="D8" s="61"/>
      <c r="E8" s="4"/>
      <c r="F8" s="4"/>
      <c r="G8" s="4"/>
      <c r="H8" s="4"/>
      <c r="I8" s="4"/>
      <c r="J8" s="4"/>
      <c r="K8" s="4"/>
      <c r="L8" s="4"/>
      <c r="M8" s="4"/>
      <c r="N8" s="4"/>
      <c r="O8" s="4"/>
      <c r="P8" s="4"/>
      <c r="Q8" s="4"/>
      <c r="R8" s="4"/>
      <c r="S8" s="4"/>
      <c r="T8" s="4"/>
      <c r="U8" s="4"/>
      <c r="V8" s="4"/>
      <c r="W8" s="4"/>
      <c r="X8" s="4"/>
      <c r="Y8" s="4"/>
      <c r="Z8" s="4"/>
    </row>
    <row r="9" spans="1:26" ht="49.5" customHeight="1">
      <c r="A9" s="62" t="s">
        <v>157</v>
      </c>
      <c r="B9" s="59"/>
      <c r="C9" s="59"/>
      <c r="D9" s="59"/>
      <c r="E9" s="4"/>
      <c r="F9" s="4"/>
      <c r="G9" s="4"/>
      <c r="H9" s="4"/>
      <c r="I9" s="4"/>
      <c r="J9" s="4"/>
      <c r="K9" s="4"/>
      <c r="L9" s="4"/>
      <c r="M9" s="4"/>
      <c r="N9" s="4"/>
      <c r="O9" s="4"/>
      <c r="P9" s="4"/>
      <c r="Q9" s="4"/>
      <c r="R9" s="4"/>
      <c r="S9" s="4"/>
      <c r="T9" s="4"/>
      <c r="U9" s="4"/>
      <c r="V9" s="4"/>
      <c r="W9" s="4"/>
      <c r="X9" s="4"/>
      <c r="Y9" s="4"/>
      <c r="Z9" s="4"/>
    </row>
    <row r="10" spans="1:26" ht="15.75" customHeight="1">
      <c r="A10" s="27"/>
      <c r="B10" s="59"/>
      <c r="C10" s="59"/>
      <c r="D10" s="59"/>
      <c r="E10" s="4"/>
      <c r="F10" s="4"/>
      <c r="G10" s="4"/>
      <c r="H10" s="4"/>
      <c r="I10" s="4"/>
      <c r="J10" s="4"/>
      <c r="K10" s="4"/>
      <c r="L10" s="4"/>
      <c r="M10" s="4"/>
      <c r="N10" s="4"/>
      <c r="O10" s="4"/>
      <c r="P10" s="4"/>
      <c r="Q10" s="4"/>
      <c r="R10" s="4"/>
      <c r="S10" s="4"/>
      <c r="T10" s="4"/>
      <c r="U10" s="4"/>
      <c r="V10" s="4"/>
      <c r="W10" s="4"/>
      <c r="X10" s="4"/>
      <c r="Y10" s="4"/>
      <c r="Z10" s="4"/>
    </row>
    <row r="11" spans="1:26" ht="15.75" customHeight="1">
      <c r="A11" s="27" t="s">
        <v>158</v>
      </c>
      <c r="B11" s="6"/>
      <c r="C11" s="6"/>
      <c r="D11" s="6"/>
      <c r="E11" s="4"/>
      <c r="F11" s="4"/>
      <c r="G11" s="4"/>
      <c r="H11" s="4"/>
      <c r="I11" s="4"/>
      <c r="J11" s="4"/>
      <c r="K11" s="4"/>
      <c r="L11" s="4"/>
      <c r="M11" s="4"/>
      <c r="N11" s="4"/>
      <c r="O11" s="4"/>
      <c r="P11" s="4"/>
      <c r="Q11" s="4"/>
      <c r="R11" s="4"/>
      <c r="S11" s="4"/>
      <c r="T11" s="4"/>
      <c r="U11" s="4"/>
      <c r="V11" s="4"/>
      <c r="W11" s="4"/>
      <c r="X11" s="4"/>
      <c r="Y11" s="4"/>
      <c r="Z11" s="4"/>
    </row>
    <row r="12" spans="1:26" ht="15.75" customHeight="1">
      <c r="A12" s="27"/>
      <c r="B12" s="57"/>
      <c r="C12" s="61"/>
      <c r="D12" s="61"/>
      <c r="E12" s="4"/>
      <c r="F12" s="4"/>
      <c r="G12" s="4"/>
      <c r="H12" s="4"/>
      <c r="I12" s="4"/>
      <c r="J12" s="4"/>
      <c r="K12" s="4"/>
      <c r="L12" s="4"/>
      <c r="M12" s="4"/>
      <c r="N12" s="4"/>
      <c r="O12" s="4"/>
      <c r="P12" s="4"/>
      <c r="Q12" s="4"/>
      <c r="R12" s="4"/>
      <c r="S12" s="4"/>
      <c r="T12" s="4"/>
      <c r="U12" s="4"/>
      <c r="V12" s="4"/>
      <c r="W12" s="4"/>
      <c r="X12" s="4"/>
      <c r="Y12" s="4"/>
      <c r="Z12" s="4"/>
    </row>
    <row r="13" spans="1:26" ht="15.75" customHeight="1">
      <c r="A13" s="63" t="s">
        <v>159</v>
      </c>
      <c r="B13" s="64">
        <f>SUM(B3:B12)</f>
        <v>0</v>
      </c>
      <c r="C13" s="64">
        <f t="shared" ref="C13:D13" si="0">C3+C5+C7+C9+C11</f>
        <v>9</v>
      </c>
      <c r="D13" s="64">
        <f t="shared" si="0"/>
        <v>6</v>
      </c>
      <c r="E13" s="4" t="s">
        <v>83</v>
      </c>
      <c r="F13" s="4"/>
      <c r="G13" s="4"/>
      <c r="H13" s="4"/>
      <c r="I13" s="4"/>
      <c r="J13" s="4"/>
      <c r="K13" s="4"/>
      <c r="L13" s="4"/>
      <c r="M13" s="4"/>
      <c r="N13" s="4"/>
      <c r="O13" s="4"/>
      <c r="P13" s="4"/>
      <c r="Q13" s="4"/>
      <c r="R13" s="4"/>
      <c r="S13" s="4"/>
      <c r="T13" s="4"/>
      <c r="U13" s="4"/>
      <c r="V13" s="4"/>
      <c r="W13" s="4"/>
      <c r="X13" s="4"/>
      <c r="Y13" s="4"/>
      <c r="Z13" s="4"/>
    </row>
    <row r="14" spans="1:26" ht="15.75" customHeight="1">
      <c r="A14" s="63" t="s">
        <v>24</v>
      </c>
      <c r="B14" s="28">
        <v>0.3</v>
      </c>
      <c r="C14" s="28">
        <v>0.5</v>
      </c>
      <c r="D14" s="28">
        <v>0.2</v>
      </c>
      <c r="E14" s="127">
        <f t="shared" ref="E14:E15" si="1">SUM(B14:D14)</f>
        <v>1</v>
      </c>
      <c r="F14" s="4"/>
      <c r="G14" s="4"/>
      <c r="H14" s="4"/>
      <c r="I14" s="4"/>
      <c r="J14" s="4"/>
      <c r="K14" s="4"/>
      <c r="L14" s="4"/>
      <c r="M14" s="4"/>
      <c r="N14" s="4"/>
      <c r="O14" s="4"/>
      <c r="P14" s="4"/>
      <c r="Q14" s="4"/>
      <c r="R14" s="4"/>
      <c r="S14" s="4"/>
      <c r="T14" s="4"/>
      <c r="U14" s="4"/>
      <c r="V14" s="4"/>
      <c r="W14" s="4"/>
      <c r="X14" s="4"/>
      <c r="Y14" s="4"/>
      <c r="Z14" s="4"/>
    </row>
    <row r="15" spans="1:26" ht="15.75" customHeight="1">
      <c r="A15" s="16" t="s">
        <v>25</v>
      </c>
      <c r="B15" s="44">
        <f t="shared" ref="B15:D15" si="2">B13*B14</f>
        <v>0</v>
      </c>
      <c r="C15" s="44">
        <f t="shared" si="2"/>
        <v>4.5</v>
      </c>
      <c r="D15" s="44">
        <f t="shared" si="2"/>
        <v>1.2000000000000002</v>
      </c>
      <c r="E15" s="128">
        <f t="shared" si="1"/>
        <v>5.7</v>
      </c>
      <c r="F15" s="52" t="s">
        <v>160</v>
      </c>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20.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25.5" customHeight="1">
      <c r="A19" s="145" t="s">
        <v>161</v>
      </c>
      <c r="B19" s="156"/>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30" t="s">
        <v>162</v>
      </c>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30" t="s">
        <v>163</v>
      </c>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D1"/>
    <mergeCell ref="A19:B19"/>
  </mergeCells>
  <pageMargins left="0.7" right="0.7" top="0.3" bottom="0.3"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8" sqref="A8"/>
    </sheetView>
  </sheetViews>
  <sheetFormatPr defaultColWidth="11.25" defaultRowHeight="15" customHeight="1"/>
  <cols>
    <col min="1" max="1" width="38.375" customWidth="1"/>
    <col min="2" max="2" width="15.75" customWidth="1"/>
    <col min="3" max="4" width="16.375" customWidth="1"/>
    <col min="5" max="5" width="10.625" customWidth="1"/>
    <col min="6" max="6" width="13.75" customWidth="1"/>
    <col min="7" max="26" width="8.625" customWidth="1"/>
  </cols>
  <sheetData>
    <row r="1" spans="1:26" ht="15" customHeight="1">
      <c r="A1" s="65"/>
      <c r="B1" s="146" t="s">
        <v>164</v>
      </c>
      <c r="C1" s="157"/>
      <c r="D1" s="151"/>
      <c r="E1" s="39"/>
      <c r="F1" s="39"/>
      <c r="G1" s="4"/>
      <c r="H1" s="4"/>
      <c r="I1" s="4"/>
      <c r="J1" s="4"/>
      <c r="K1" s="4"/>
      <c r="L1" s="4"/>
      <c r="M1" s="4"/>
      <c r="N1" s="4"/>
      <c r="O1" s="4"/>
      <c r="P1" s="4"/>
      <c r="Q1" s="4"/>
      <c r="R1" s="4"/>
      <c r="S1" s="4"/>
      <c r="T1" s="4"/>
      <c r="U1" s="4"/>
      <c r="V1" s="4"/>
      <c r="W1" s="4"/>
      <c r="X1" s="4"/>
      <c r="Y1" s="4"/>
      <c r="Z1" s="4"/>
    </row>
    <row r="2" spans="1:26" ht="79.5" customHeight="1">
      <c r="A2" s="33" t="s">
        <v>165</v>
      </c>
      <c r="B2" s="40" t="s">
        <v>166</v>
      </c>
      <c r="C2" s="40" t="s">
        <v>167</v>
      </c>
      <c r="D2" s="40" t="s">
        <v>168</v>
      </c>
      <c r="E2" s="39"/>
      <c r="F2" s="66"/>
      <c r="G2" s="4"/>
      <c r="H2" s="4"/>
      <c r="I2" s="4"/>
      <c r="J2" s="4"/>
      <c r="K2" s="4"/>
      <c r="L2" s="4"/>
      <c r="M2" s="4"/>
      <c r="N2" s="4"/>
      <c r="O2" s="4"/>
      <c r="P2" s="4"/>
      <c r="Q2" s="4"/>
      <c r="R2" s="4"/>
      <c r="S2" s="4"/>
      <c r="T2" s="4"/>
      <c r="U2" s="4"/>
      <c r="V2" s="4"/>
      <c r="W2" s="4"/>
      <c r="X2" s="4"/>
      <c r="Y2" s="4"/>
      <c r="Z2" s="4"/>
    </row>
    <row r="3" spans="1:26" ht="15.75" customHeight="1">
      <c r="A3" s="47" t="s">
        <v>169</v>
      </c>
      <c r="B3" s="67"/>
      <c r="C3" s="47"/>
      <c r="D3" s="47"/>
      <c r="E3" s="39"/>
      <c r="F3" s="39"/>
      <c r="G3" s="4"/>
      <c r="H3" s="4"/>
      <c r="I3" s="4"/>
      <c r="J3" s="4"/>
      <c r="K3" s="4"/>
      <c r="L3" s="4"/>
      <c r="M3" s="4"/>
      <c r="N3" s="4"/>
      <c r="O3" s="4"/>
      <c r="P3" s="4"/>
      <c r="Q3" s="4"/>
      <c r="R3" s="4"/>
      <c r="S3" s="4"/>
      <c r="T3" s="4"/>
      <c r="U3" s="4"/>
      <c r="V3" s="4"/>
      <c r="W3" s="4"/>
      <c r="X3" s="4"/>
      <c r="Y3" s="4"/>
      <c r="Z3" s="4"/>
    </row>
    <row r="4" spans="1:26" ht="15.75" customHeight="1">
      <c r="A4" s="47" t="s">
        <v>170</v>
      </c>
      <c r="B4" s="47"/>
      <c r="C4" s="67"/>
      <c r="D4" s="47"/>
      <c r="E4" s="39" t="s">
        <v>83</v>
      </c>
      <c r="F4" s="39"/>
      <c r="G4" s="4"/>
      <c r="H4" s="4"/>
      <c r="I4" s="4"/>
      <c r="J4" s="4"/>
      <c r="K4" s="4"/>
      <c r="L4" s="4"/>
      <c r="M4" s="4"/>
      <c r="N4" s="4"/>
      <c r="O4" s="4"/>
      <c r="P4" s="4"/>
      <c r="Q4" s="4"/>
      <c r="R4" s="4"/>
      <c r="S4" s="4"/>
      <c r="T4" s="4"/>
      <c r="U4" s="4"/>
      <c r="V4" s="4"/>
      <c r="W4" s="4"/>
      <c r="X4" s="4"/>
      <c r="Y4" s="4"/>
      <c r="Z4" s="4"/>
    </row>
    <row r="5" spans="1:26" ht="15.75" customHeight="1">
      <c r="A5" s="47" t="s">
        <v>171</v>
      </c>
      <c r="B5" s="47"/>
      <c r="C5" s="47"/>
      <c r="D5" s="67"/>
      <c r="E5" s="68">
        <f>B3+C4+D5</f>
        <v>0</v>
      </c>
      <c r="F5" s="39" t="s">
        <v>172</v>
      </c>
      <c r="G5" s="4"/>
      <c r="H5" s="4"/>
      <c r="I5" s="4"/>
      <c r="J5" s="4"/>
      <c r="K5" s="4"/>
      <c r="L5" s="4"/>
      <c r="M5" s="4"/>
      <c r="N5" s="4"/>
      <c r="O5" s="4"/>
      <c r="P5" s="4"/>
      <c r="Q5" s="4"/>
      <c r="R5" s="4"/>
      <c r="S5" s="4"/>
      <c r="T5" s="4"/>
      <c r="U5" s="4"/>
      <c r="V5" s="4"/>
      <c r="W5" s="4"/>
      <c r="X5" s="4"/>
      <c r="Y5" s="4"/>
      <c r="Z5" s="4"/>
    </row>
    <row r="6" spans="1:26" ht="15.75" customHeight="1">
      <c r="A6" s="4"/>
      <c r="B6" s="4"/>
      <c r="C6" s="4"/>
      <c r="D6" s="4"/>
      <c r="E6" s="4"/>
      <c r="F6" s="4"/>
      <c r="G6" s="4"/>
      <c r="H6" s="4"/>
      <c r="I6" s="4"/>
      <c r="J6" s="4"/>
      <c r="K6" s="4"/>
      <c r="L6" s="4"/>
      <c r="M6" s="4"/>
      <c r="N6" s="4"/>
      <c r="O6" s="4"/>
      <c r="P6" s="4"/>
      <c r="Q6" s="4"/>
      <c r="R6" s="4"/>
      <c r="S6" s="4"/>
      <c r="T6" s="4"/>
      <c r="U6" s="4"/>
      <c r="V6" s="4"/>
      <c r="W6" s="4"/>
      <c r="X6" s="4"/>
      <c r="Y6" s="4"/>
      <c r="Z6" s="4"/>
    </row>
    <row r="7" spans="1:26" ht="28.5" customHeight="1">
      <c r="A7" s="30" t="s">
        <v>173</v>
      </c>
      <c r="B7" s="4"/>
      <c r="C7" s="4"/>
      <c r="D7" s="4"/>
      <c r="E7" s="4"/>
      <c r="F7" s="4"/>
      <c r="G7" s="4"/>
      <c r="H7" s="4"/>
      <c r="I7" s="4"/>
      <c r="J7" s="4"/>
      <c r="K7" s="4"/>
      <c r="L7" s="4"/>
      <c r="M7" s="4"/>
      <c r="N7" s="4"/>
      <c r="O7" s="4"/>
      <c r="P7" s="4"/>
      <c r="Q7" s="4"/>
      <c r="R7" s="4"/>
      <c r="S7" s="4"/>
      <c r="T7" s="4"/>
      <c r="U7" s="4"/>
      <c r="V7" s="4"/>
      <c r="W7" s="4"/>
      <c r="X7" s="4"/>
      <c r="Y7" s="4"/>
      <c r="Z7" s="4"/>
    </row>
    <row r="8" spans="1:26" ht="15.75" customHeight="1">
      <c r="A8" s="69"/>
      <c r="B8" s="4"/>
      <c r="C8" s="4"/>
      <c r="D8" s="4"/>
      <c r="E8" s="4"/>
      <c r="F8" s="4"/>
      <c r="G8" s="4"/>
      <c r="H8" s="4"/>
      <c r="I8" s="4"/>
      <c r="J8" s="4"/>
      <c r="K8" s="4"/>
      <c r="L8" s="4"/>
      <c r="M8" s="4"/>
      <c r="N8" s="4"/>
      <c r="O8" s="4"/>
      <c r="P8" s="4"/>
      <c r="Q8" s="4"/>
      <c r="R8" s="4"/>
      <c r="S8" s="4"/>
      <c r="T8" s="4"/>
      <c r="U8" s="4"/>
      <c r="V8" s="4"/>
      <c r="W8" s="4"/>
      <c r="X8" s="4"/>
      <c r="Y8" s="4"/>
      <c r="Z8" s="4"/>
    </row>
    <row r="9" spans="1:26" ht="26.25" customHeight="1">
      <c r="A9" s="70"/>
      <c r="B9" s="4"/>
      <c r="C9" s="4"/>
      <c r="D9" s="4"/>
      <c r="E9" s="4"/>
      <c r="F9" s="4"/>
      <c r="G9" s="4"/>
      <c r="H9" s="4"/>
      <c r="I9" s="4"/>
      <c r="J9" s="4"/>
      <c r="K9" s="4"/>
      <c r="L9" s="4"/>
      <c r="M9" s="4"/>
      <c r="N9" s="4"/>
      <c r="O9" s="4"/>
      <c r="P9" s="4"/>
      <c r="Q9" s="4"/>
      <c r="R9" s="4"/>
      <c r="S9" s="4"/>
      <c r="T9" s="4"/>
      <c r="U9" s="4"/>
      <c r="V9" s="4"/>
      <c r="W9" s="4"/>
      <c r="X9" s="4"/>
      <c r="Y9" s="4"/>
      <c r="Z9" s="4"/>
    </row>
    <row r="10" spans="1:26" ht="15.75" customHeight="1">
      <c r="A10" s="70"/>
      <c r="B10" s="4"/>
      <c r="C10" s="4"/>
      <c r="D10" s="4"/>
      <c r="E10" s="4"/>
      <c r="F10" s="4"/>
      <c r="G10" s="4"/>
      <c r="H10" s="4"/>
      <c r="I10" s="4"/>
      <c r="J10" s="4"/>
      <c r="K10" s="4"/>
      <c r="L10" s="4"/>
      <c r="M10" s="4"/>
      <c r="N10" s="4"/>
      <c r="O10" s="4"/>
      <c r="P10" s="4"/>
      <c r="Q10" s="4"/>
      <c r="R10" s="4"/>
      <c r="S10" s="4"/>
      <c r="T10" s="4"/>
      <c r="U10" s="4"/>
      <c r="V10" s="4"/>
      <c r="W10" s="4"/>
      <c r="X10" s="4"/>
      <c r="Y10" s="4"/>
      <c r="Z10" s="4"/>
    </row>
    <row r="11" spans="1:26" ht="83.2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5.7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5.7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1:D1"/>
  </mergeCells>
  <pageMargins left="0.7" right="0.7" top="0.3" bottom="0.3"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0"/>
  <sheetViews>
    <sheetView workbookViewId="0">
      <pane xSplit="1" ySplit="1" topLeftCell="D13" activePane="bottomRight" state="frozen"/>
      <selection pane="bottomRight" activeCell="C13" sqref="C13"/>
      <selection pane="bottomLeft" activeCell="A2" sqref="A2"/>
      <selection pane="topRight" activeCell="B1" sqref="B1"/>
    </sheetView>
  </sheetViews>
  <sheetFormatPr defaultColWidth="11.25" defaultRowHeight="15" customHeight="1"/>
  <cols>
    <col min="1" max="1" width="79.375" customWidth="1"/>
    <col min="2" max="2" width="26.875" customWidth="1"/>
    <col min="3" max="5" width="32.125" customWidth="1"/>
    <col min="6" max="7" width="26.25" customWidth="1"/>
    <col min="8" max="8" width="15.25" customWidth="1"/>
    <col min="9" max="9" width="21.625" customWidth="1"/>
    <col min="10" max="10" width="10.375" customWidth="1"/>
    <col min="11" max="25" width="8.625" customWidth="1"/>
  </cols>
  <sheetData>
    <row r="1" spans="1:25" ht="92.1" customHeight="1">
      <c r="A1" s="16" t="s">
        <v>174</v>
      </c>
      <c r="B1" s="40" t="s">
        <v>175</v>
      </c>
      <c r="C1" s="40" t="s">
        <v>176</v>
      </c>
      <c r="D1" s="40" t="s">
        <v>177</v>
      </c>
      <c r="E1" s="47" t="s">
        <v>178</v>
      </c>
      <c r="F1" s="33" t="s">
        <v>99</v>
      </c>
      <c r="G1" s="33" t="s">
        <v>25</v>
      </c>
      <c r="H1" s="13"/>
      <c r="I1" s="39"/>
      <c r="J1" s="1"/>
      <c r="K1" s="1"/>
      <c r="L1" s="1"/>
      <c r="M1" s="1"/>
      <c r="N1" s="1"/>
      <c r="O1" s="1"/>
      <c r="P1" s="1"/>
      <c r="Q1" s="1"/>
      <c r="R1" s="1"/>
      <c r="S1" s="1"/>
      <c r="T1" s="1"/>
      <c r="U1" s="1"/>
      <c r="V1" s="1"/>
      <c r="W1" s="1"/>
      <c r="X1" s="1"/>
      <c r="Y1" s="1"/>
    </row>
    <row r="2" spans="1:25" ht="31.5" customHeight="1">
      <c r="A2" s="71" t="s">
        <v>179</v>
      </c>
      <c r="B2" s="72"/>
      <c r="C2" s="72"/>
      <c r="D2" s="72"/>
      <c r="E2" s="72">
        <v>0</v>
      </c>
      <c r="F2" s="73">
        <v>0.3</v>
      </c>
      <c r="G2" s="74">
        <f>(SUM(B2:E2)*F2)</f>
        <v>0</v>
      </c>
      <c r="H2" s="39"/>
      <c r="I2" s="39"/>
      <c r="J2" s="1"/>
      <c r="K2" s="1"/>
      <c r="L2" s="1"/>
      <c r="M2" s="1"/>
      <c r="N2" s="1"/>
      <c r="O2" s="1"/>
      <c r="P2" s="1"/>
      <c r="Q2" s="1"/>
      <c r="R2" s="1"/>
      <c r="S2" s="1"/>
      <c r="T2" s="1"/>
      <c r="U2" s="1"/>
      <c r="V2" s="1"/>
      <c r="W2" s="1"/>
      <c r="X2" s="1"/>
      <c r="Y2" s="1"/>
    </row>
    <row r="3" spans="1:25" ht="31.5" customHeight="1">
      <c r="A3" s="71"/>
      <c r="B3" s="72"/>
      <c r="C3" s="72"/>
      <c r="D3" s="72"/>
      <c r="E3" s="72" t="s">
        <v>35</v>
      </c>
      <c r="F3" s="73"/>
      <c r="G3" s="74"/>
      <c r="H3" s="39"/>
      <c r="I3" s="39"/>
      <c r="J3" s="1"/>
      <c r="K3" s="1"/>
      <c r="L3" s="1"/>
      <c r="M3" s="1"/>
      <c r="N3" s="1"/>
      <c r="O3" s="1"/>
      <c r="P3" s="1"/>
      <c r="Q3" s="1"/>
      <c r="R3" s="1"/>
      <c r="S3" s="1"/>
      <c r="T3" s="1"/>
      <c r="U3" s="1"/>
      <c r="V3" s="1"/>
      <c r="W3" s="1"/>
      <c r="X3" s="1"/>
      <c r="Y3" s="1"/>
    </row>
    <row r="4" spans="1:25" ht="31.5" customHeight="1">
      <c r="A4" s="95" t="s">
        <v>180</v>
      </c>
      <c r="B4" s="75"/>
      <c r="C4" s="75"/>
      <c r="D4" s="75"/>
      <c r="E4" s="75">
        <v>0</v>
      </c>
      <c r="F4" s="53">
        <v>0.1</v>
      </c>
      <c r="G4" s="74">
        <f>(SUM(B4:E4)*F4)</f>
        <v>0</v>
      </c>
      <c r="H4" s="39"/>
      <c r="I4" s="39"/>
      <c r="J4" s="1"/>
      <c r="K4" s="1"/>
      <c r="L4" s="1"/>
      <c r="M4" s="1"/>
      <c r="N4" s="1"/>
      <c r="O4" s="1"/>
      <c r="P4" s="1"/>
      <c r="Q4" s="1"/>
      <c r="R4" s="1"/>
      <c r="S4" s="1"/>
      <c r="T4" s="1"/>
      <c r="U4" s="1"/>
      <c r="V4" s="1"/>
      <c r="W4" s="1"/>
      <c r="X4" s="1"/>
      <c r="Y4" s="1"/>
    </row>
    <row r="5" spans="1:25" ht="31.5" customHeight="1">
      <c r="A5" s="71"/>
      <c r="B5" s="75"/>
      <c r="C5" s="75"/>
      <c r="D5" s="75"/>
      <c r="E5" s="75"/>
      <c r="F5" s="53"/>
      <c r="G5" s="74"/>
      <c r="H5" s="39"/>
      <c r="I5" s="39"/>
      <c r="J5" s="1"/>
      <c r="K5" s="1"/>
      <c r="L5" s="1"/>
      <c r="M5" s="1"/>
      <c r="N5" s="1"/>
      <c r="O5" s="1"/>
      <c r="P5" s="1"/>
      <c r="Q5" s="1"/>
      <c r="R5" s="1"/>
      <c r="S5" s="1"/>
      <c r="T5" s="1"/>
      <c r="U5" s="1"/>
      <c r="V5" s="1"/>
      <c r="W5" s="1"/>
      <c r="X5" s="1"/>
      <c r="Y5" s="1"/>
    </row>
    <row r="6" spans="1:25" ht="31.5" customHeight="1">
      <c r="A6" s="95" t="s">
        <v>181</v>
      </c>
      <c r="B6" s="72"/>
      <c r="C6" s="72"/>
      <c r="D6" s="72"/>
      <c r="E6" s="72" t="s">
        <v>35</v>
      </c>
      <c r="F6" s="53">
        <v>0.15</v>
      </c>
      <c r="G6" s="74">
        <f>(SUM(B6:E6)*F6)</f>
        <v>0</v>
      </c>
      <c r="H6" s="39"/>
      <c r="I6" s="39"/>
      <c r="J6" s="1"/>
      <c r="K6" s="1"/>
      <c r="L6" s="1"/>
      <c r="M6" s="1"/>
      <c r="N6" s="1"/>
      <c r="O6" s="1"/>
      <c r="P6" s="1"/>
      <c r="Q6" s="1"/>
      <c r="R6" s="1"/>
      <c r="S6" s="1"/>
      <c r="T6" s="1"/>
      <c r="U6" s="1"/>
      <c r="V6" s="1"/>
      <c r="W6" s="1"/>
      <c r="X6" s="1"/>
      <c r="Y6" s="1"/>
    </row>
    <row r="7" spans="1:25" ht="31.5" customHeight="1">
      <c r="A7" s="71"/>
      <c r="B7" s="72"/>
      <c r="C7" s="72"/>
      <c r="D7" s="72"/>
      <c r="E7" s="72"/>
      <c r="F7" s="53"/>
      <c r="G7" s="74"/>
      <c r="H7" s="39"/>
      <c r="I7" s="39"/>
      <c r="J7" s="1"/>
      <c r="K7" s="1"/>
      <c r="L7" s="1"/>
      <c r="M7" s="1"/>
      <c r="N7" s="1"/>
      <c r="O7" s="1"/>
      <c r="P7" s="1"/>
      <c r="Q7" s="1"/>
      <c r="R7" s="1"/>
      <c r="S7" s="1"/>
      <c r="T7" s="1"/>
      <c r="U7" s="1"/>
      <c r="V7" s="1"/>
      <c r="W7" s="1"/>
      <c r="X7" s="1"/>
      <c r="Y7" s="1"/>
    </row>
    <row r="8" spans="1:25" ht="31.5" customHeight="1">
      <c r="A8" s="71" t="s">
        <v>182</v>
      </c>
      <c r="B8" s="75"/>
      <c r="C8" s="75"/>
      <c r="D8" s="75">
        <v>2</v>
      </c>
      <c r="E8" s="75"/>
      <c r="F8" s="53">
        <v>0.15</v>
      </c>
      <c r="G8" s="74">
        <f>(SUM(B8:E8)*F8)</f>
        <v>0.3</v>
      </c>
      <c r="H8" s="39"/>
      <c r="I8" s="39"/>
      <c r="J8" s="1"/>
      <c r="K8" s="1"/>
      <c r="L8" s="1"/>
      <c r="M8" s="1"/>
      <c r="N8" s="1"/>
      <c r="O8" s="1"/>
      <c r="P8" s="1"/>
      <c r="Q8" s="1"/>
      <c r="R8" s="1"/>
      <c r="S8" s="1"/>
      <c r="T8" s="1"/>
      <c r="U8" s="1"/>
      <c r="V8" s="1"/>
      <c r="W8" s="1"/>
      <c r="X8" s="1"/>
      <c r="Y8" s="1"/>
    </row>
    <row r="9" spans="1:25" ht="93">
      <c r="A9" s="71"/>
      <c r="B9" s="75"/>
      <c r="C9" s="75"/>
      <c r="D9" s="46" t="s">
        <v>183</v>
      </c>
      <c r="E9" s="75"/>
      <c r="F9" s="53"/>
      <c r="G9" s="74"/>
      <c r="H9" s="39"/>
      <c r="I9" s="39"/>
      <c r="J9" s="1"/>
      <c r="K9" s="1"/>
      <c r="L9" s="1"/>
      <c r="M9" s="1"/>
      <c r="N9" s="1"/>
      <c r="O9" s="1"/>
      <c r="P9" s="1"/>
      <c r="Q9" s="1"/>
      <c r="R9" s="1"/>
      <c r="S9" s="1"/>
      <c r="T9" s="1"/>
      <c r="U9" s="1"/>
      <c r="V9" s="1"/>
      <c r="W9" s="1"/>
      <c r="X9" s="1"/>
      <c r="Y9" s="1"/>
    </row>
    <row r="10" spans="1:25" ht="31.5" customHeight="1">
      <c r="A10" s="71" t="s">
        <v>184</v>
      </c>
      <c r="B10" s="72"/>
      <c r="C10" s="72"/>
      <c r="D10" s="72"/>
      <c r="E10" s="72">
        <v>0</v>
      </c>
      <c r="F10" s="53">
        <v>0.1</v>
      </c>
      <c r="G10" s="74">
        <f>(SUM(B10:E10)*F10)</f>
        <v>0</v>
      </c>
      <c r="H10" s="39"/>
      <c r="I10" s="39"/>
      <c r="J10" s="1"/>
      <c r="K10" s="1"/>
      <c r="L10" s="1"/>
      <c r="M10" s="1"/>
      <c r="N10" s="1"/>
      <c r="O10" s="1"/>
      <c r="P10" s="1"/>
      <c r="Q10" s="1"/>
      <c r="R10" s="1"/>
      <c r="S10" s="1"/>
      <c r="T10" s="1"/>
      <c r="U10" s="1"/>
      <c r="V10" s="1"/>
      <c r="W10" s="1"/>
      <c r="X10" s="1"/>
      <c r="Y10" s="1"/>
    </row>
    <row r="11" spans="1:25" ht="31.5" customHeight="1">
      <c r="A11" s="71"/>
      <c r="B11" s="72"/>
      <c r="C11" s="72"/>
      <c r="D11" s="72"/>
      <c r="E11" s="72" t="s">
        <v>35</v>
      </c>
      <c r="F11" s="76"/>
      <c r="G11" s="74"/>
      <c r="H11" s="39"/>
      <c r="I11" s="39"/>
      <c r="J11" s="1"/>
      <c r="K11" s="1"/>
      <c r="L11" s="1"/>
      <c r="M11" s="1"/>
      <c r="N11" s="1"/>
      <c r="O11" s="1"/>
      <c r="P11" s="1"/>
      <c r="Q11" s="1"/>
      <c r="R11" s="1"/>
      <c r="S11" s="1"/>
      <c r="T11" s="1"/>
      <c r="U11" s="1"/>
      <c r="V11" s="1"/>
      <c r="W11" s="1"/>
      <c r="X11" s="1"/>
      <c r="Y11" s="1"/>
    </row>
    <row r="12" spans="1:25" ht="31.5" customHeight="1">
      <c r="A12" s="71" t="s">
        <v>185</v>
      </c>
      <c r="B12" s="75"/>
      <c r="C12" s="75">
        <v>6</v>
      </c>
      <c r="D12" s="75"/>
      <c r="E12" s="75"/>
      <c r="F12" s="76">
        <v>0.15</v>
      </c>
      <c r="G12" s="74">
        <f>(SUM(B12:E12)*F12)</f>
        <v>0.89999999999999991</v>
      </c>
      <c r="H12" s="39"/>
      <c r="I12" s="39"/>
      <c r="J12" s="1"/>
      <c r="K12" s="1"/>
      <c r="L12" s="1"/>
      <c r="M12" s="1"/>
      <c r="N12" s="1"/>
      <c r="O12" s="1"/>
      <c r="P12" s="1"/>
      <c r="Q12" s="1"/>
      <c r="R12" s="1"/>
      <c r="S12" s="1"/>
      <c r="T12" s="1"/>
      <c r="U12" s="1"/>
      <c r="V12" s="1"/>
      <c r="W12" s="1"/>
      <c r="X12" s="1"/>
      <c r="Y12" s="1"/>
    </row>
    <row r="13" spans="1:25" ht="173.45" customHeight="1">
      <c r="A13" s="71"/>
      <c r="B13" s="75"/>
      <c r="C13" s="99" t="s">
        <v>186</v>
      </c>
      <c r="D13" s="75"/>
      <c r="E13" s="75"/>
      <c r="F13" s="76"/>
      <c r="G13" s="74"/>
      <c r="H13" s="39"/>
      <c r="I13" s="39"/>
      <c r="J13" s="1"/>
      <c r="K13" s="1"/>
      <c r="L13" s="1"/>
      <c r="M13" s="1"/>
      <c r="N13" s="1"/>
      <c r="O13" s="1"/>
      <c r="P13" s="1"/>
      <c r="Q13" s="1"/>
      <c r="R13" s="1"/>
      <c r="S13" s="1"/>
      <c r="T13" s="1"/>
      <c r="U13" s="1"/>
      <c r="V13" s="1"/>
      <c r="W13" s="1"/>
      <c r="X13" s="1"/>
      <c r="Y13" s="1"/>
    </row>
    <row r="14" spans="1:25" ht="31.5" customHeight="1">
      <c r="A14" s="71" t="s">
        <v>187</v>
      </c>
      <c r="B14" s="72"/>
      <c r="C14" s="72"/>
      <c r="D14" s="72"/>
      <c r="E14" s="72">
        <v>0</v>
      </c>
      <c r="F14" s="76">
        <v>0.05</v>
      </c>
      <c r="G14" s="74">
        <f>(SUM(B14:E14)*F14)</f>
        <v>0</v>
      </c>
      <c r="H14" s="39"/>
      <c r="I14" s="39"/>
      <c r="J14" s="1"/>
      <c r="K14" s="1"/>
      <c r="L14" s="1"/>
      <c r="M14" s="1"/>
      <c r="N14" s="1"/>
      <c r="O14" s="1"/>
      <c r="P14" s="1"/>
      <c r="Q14" s="1"/>
      <c r="R14" s="1"/>
      <c r="S14" s="1"/>
      <c r="T14" s="1"/>
      <c r="U14" s="1"/>
      <c r="V14" s="1"/>
      <c r="W14" s="1"/>
      <c r="X14" s="1"/>
      <c r="Y14" s="1"/>
    </row>
    <row r="15" spans="1:25" ht="31.5" customHeight="1">
      <c r="A15" s="71"/>
      <c r="B15" s="72"/>
      <c r="C15" s="72"/>
      <c r="D15" s="72"/>
      <c r="E15" s="72" t="s">
        <v>35</v>
      </c>
      <c r="F15" s="76"/>
      <c r="G15" s="74"/>
      <c r="H15" s="39"/>
      <c r="I15" s="39"/>
      <c r="J15" s="1"/>
      <c r="K15" s="1"/>
      <c r="L15" s="1"/>
      <c r="M15" s="1"/>
      <c r="N15" s="1"/>
      <c r="O15" s="1"/>
      <c r="P15" s="1"/>
      <c r="Q15" s="1"/>
      <c r="R15" s="1"/>
      <c r="S15" s="1"/>
      <c r="T15" s="1"/>
      <c r="U15" s="1"/>
      <c r="V15" s="1"/>
      <c r="W15" s="1"/>
      <c r="X15" s="1"/>
      <c r="Y15" s="1"/>
    </row>
    <row r="16" spans="1:25" ht="33" customHeight="1">
      <c r="A16" s="1"/>
      <c r="B16" s="1"/>
      <c r="C16" s="1"/>
      <c r="D16" s="1"/>
      <c r="E16" s="77" t="s">
        <v>83</v>
      </c>
      <c r="F16" s="78">
        <f>SUM(F2:F14)</f>
        <v>1</v>
      </c>
      <c r="G16" s="79">
        <f>SUM(G2:G15)</f>
        <v>1.2</v>
      </c>
      <c r="H16" s="52" t="s">
        <v>160</v>
      </c>
      <c r="I16" s="39"/>
      <c r="J16" s="1"/>
      <c r="K16" s="1"/>
      <c r="L16" s="1"/>
      <c r="M16" s="1"/>
      <c r="N16" s="1"/>
      <c r="O16" s="1"/>
      <c r="P16" s="1"/>
      <c r="Q16" s="1"/>
      <c r="R16" s="1"/>
      <c r="S16" s="1"/>
      <c r="T16" s="1"/>
      <c r="U16" s="1"/>
      <c r="V16" s="1"/>
      <c r="W16" s="1"/>
      <c r="X16" s="1"/>
      <c r="Y16" s="1"/>
    </row>
    <row r="17" spans="1:25" ht="15.75" customHeight="1">
      <c r="A17" s="30"/>
      <c r="B17" s="1"/>
      <c r="C17" s="1"/>
      <c r="D17" s="1"/>
      <c r="E17" s="1"/>
      <c r="F17" s="1"/>
      <c r="G17" s="1"/>
      <c r="H17" s="1"/>
      <c r="I17" s="1"/>
      <c r="J17" s="1"/>
      <c r="K17" s="1"/>
      <c r="L17" s="1"/>
      <c r="M17" s="1"/>
      <c r="N17" s="1"/>
      <c r="O17" s="1"/>
      <c r="P17" s="1"/>
      <c r="Q17" s="1"/>
      <c r="R17" s="1"/>
      <c r="S17" s="1"/>
      <c r="T17" s="1"/>
      <c r="U17" s="1"/>
      <c r="V17" s="1"/>
      <c r="W17" s="1"/>
      <c r="X17" s="1"/>
      <c r="Y17" s="1"/>
    </row>
    <row r="18" spans="1:25" ht="15.75" customHeight="1">
      <c r="A18" s="35"/>
      <c r="B18" s="1"/>
      <c r="C18" s="1"/>
      <c r="D18" s="1"/>
      <c r="E18" s="1"/>
      <c r="F18" s="1"/>
      <c r="G18" s="1"/>
      <c r="H18" s="1"/>
      <c r="I18" s="1"/>
      <c r="J18" s="1"/>
      <c r="K18" s="1"/>
      <c r="L18" s="1"/>
      <c r="M18" s="1"/>
      <c r="N18" s="1"/>
      <c r="O18" s="1"/>
      <c r="P18" s="1"/>
      <c r="Q18" s="1"/>
      <c r="R18" s="1"/>
      <c r="S18" s="1"/>
      <c r="T18" s="1"/>
      <c r="U18" s="1"/>
      <c r="V18" s="1"/>
      <c r="W18" s="1"/>
      <c r="X18" s="1"/>
      <c r="Y18" s="1"/>
    </row>
    <row r="19" spans="1:25" ht="15.75" customHeight="1">
      <c r="A19" s="1"/>
      <c r="B19" s="1"/>
      <c r="C19" s="1"/>
      <c r="D19" s="1"/>
      <c r="E19" s="1"/>
      <c r="F19" s="1"/>
      <c r="G19" s="1"/>
      <c r="H19" s="1"/>
      <c r="I19" s="1"/>
      <c r="J19" s="1"/>
      <c r="K19" s="1"/>
      <c r="L19" s="1"/>
      <c r="M19" s="1"/>
      <c r="N19" s="1"/>
      <c r="O19" s="1"/>
      <c r="P19" s="1"/>
      <c r="Q19" s="1"/>
      <c r="R19" s="1"/>
      <c r="S19" s="1"/>
      <c r="T19" s="1"/>
      <c r="U19" s="1"/>
      <c r="V19" s="1"/>
      <c r="W19" s="1"/>
      <c r="X19" s="1"/>
      <c r="Y19" s="1"/>
    </row>
    <row r="20" spans="1:25" ht="15.75" customHeight="1">
      <c r="B20" s="1"/>
      <c r="C20" s="1"/>
      <c r="D20" s="1"/>
      <c r="E20" s="1"/>
      <c r="F20" s="1"/>
      <c r="G20" s="1"/>
      <c r="H20" s="1"/>
      <c r="I20" s="1"/>
      <c r="J20" s="1"/>
      <c r="K20" s="1"/>
      <c r="L20" s="1"/>
      <c r="M20" s="1"/>
      <c r="N20" s="1"/>
      <c r="O20" s="1"/>
      <c r="P20" s="1"/>
      <c r="Q20" s="1"/>
      <c r="R20" s="1"/>
      <c r="S20" s="1"/>
      <c r="T20" s="1"/>
      <c r="U20" s="1"/>
      <c r="V20" s="1"/>
      <c r="W20" s="1"/>
      <c r="X20" s="1"/>
      <c r="Y20" s="1"/>
    </row>
    <row r="21" spans="1:25" ht="15.7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15.7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5.7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5.7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5.7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5.7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5.7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5.7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5.7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5.7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5.7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5.7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5.7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5.7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5.7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5.7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5.7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5.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pageMargins left="0.7" right="0.7" top="0.3" bottom="0.3"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69" zoomScale="80" zoomScaleNormal="80" workbookViewId="0">
      <selection activeCell="E71" sqref="E71"/>
    </sheetView>
  </sheetViews>
  <sheetFormatPr defaultColWidth="11.25" defaultRowHeight="15" customHeight="1"/>
  <cols>
    <col min="1" max="3" width="63.625" customWidth="1"/>
    <col min="4" max="5" width="16.375" customWidth="1"/>
    <col min="6" max="6" width="18.25" customWidth="1"/>
    <col min="7" max="26" width="8.625" customWidth="1"/>
  </cols>
  <sheetData>
    <row r="1" spans="1:26" ht="31.5" customHeight="1">
      <c r="A1" s="33" t="s">
        <v>22</v>
      </c>
      <c r="B1" s="40" t="s">
        <v>188</v>
      </c>
      <c r="C1" s="47" t="s">
        <v>189</v>
      </c>
      <c r="D1" s="33" t="s">
        <v>24</v>
      </c>
      <c r="E1" s="33" t="s">
        <v>25</v>
      </c>
      <c r="F1" s="39"/>
      <c r="G1" s="39"/>
      <c r="H1" s="39"/>
      <c r="I1" s="39"/>
      <c r="J1" s="39"/>
      <c r="K1" s="39"/>
      <c r="L1" s="39"/>
      <c r="M1" s="39"/>
      <c r="N1" s="39"/>
      <c r="O1" s="39"/>
      <c r="P1" s="39"/>
      <c r="Q1" s="39"/>
      <c r="R1" s="39"/>
      <c r="S1" s="39"/>
      <c r="T1" s="39"/>
      <c r="U1" s="39"/>
      <c r="V1" s="39"/>
      <c r="W1" s="39"/>
      <c r="X1" s="39"/>
      <c r="Y1" s="39"/>
      <c r="Z1" s="39"/>
    </row>
    <row r="2" spans="1:26" ht="31.5" customHeight="1">
      <c r="A2" s="40" t="s">
        <v>190</v>
      </c>
      <c r="B2" s="129">
        <v>3.5</v>
      </c>
      <c r="C2" s="42"/>
      <c r="D2" s="53">
        <v>0.03</v>
      </c>
      <c r="E2" s="44">
        <f>(B2+C2)*D2</f>
        <v>0.105</v>
      </c>
      <c r="F2" s="78"/>
      <c r="G2" s="39"/>
      <c r="H2" s="39"/>
      <c r="I2" s="39"/>
      <c r="J2" s="39"/>
      <c r="K2" s="39"/>
      <c r="L2" s="39"/>
      <c r="M2" s="39"/>
      <c r="N2" s="39"/>
      <c r="O2" s="39"/>
      <c r="P2" s="39"/>
      <c r="Q2" s="39"/>
      <c r="R2" s="39"/>
      <c r="S2" s="39"/>
      <c r="T2" s="39"/>
      <c r="U2" s="39"/>
      <c r="V2" s="39"/>
      <c r="W2" s="39"/>
      <c r="X2" s="39"/>
      <c r="Y2" s="39"/>
      <c r="Z2" s="39"/>
    </row>
    <row r="3" spans="1:26" ht="31.5" customHeight="1">
      <c r="A3" s="40"/>
      <c r="B3" s="130" t="s">
        <v>191</v>
      </c>
      <c r="C3" s="96"/>
      <c r="D3" s="53"/>
      <c r="E3" s="44"/>
      <c r="F3" s="78"/>
      <c r="G3" s="39"/>
      <c r="H3" s="39"/>
      <c r="I3" s="39"/>
      <c r="J3" s="39"/>
      <c r="K3" s="39"/>
      <c r="L3" s="39"/>
      <c r="M3" s="39"/>
      <c r="N3" s="39"/>
      <c r="O3" s="39"/>
      <c r="P3" s="39"/>
      <c r="Q3" s="39"/>
      <c r="R3" s="39"/>
      <c r="S3" s="39"/>
      <c r="T3" s="39"/>
      <c r="U3" s="39"/>
      <c r="V3" s="39"/>
      <c r="W3" s="39"/>
      <c r="X3" s="39"/>
      <c r="Y3" s="39"/>
      <c r="Z3" s="39"/>
    </row>
    <row r="4" spans="1:26" ht="31.5" customHeight="1">
      <c r="A4" s="40" t="s">
        <v>192</v>
      </c>
      <c r="B4" s="129">
        <v>0</v>
      </c>
      <c r="C4" s="131"/>
      <c r="D4" s="53">
        <v>0.03</v>
      </c>
      <c r="E4" s="44">
        <f>(B4+C4)*D4</f>
        <v>0</v>
      </c>
      <c r="F4" s="39"/>
      <c r="G4" s="39"/>
      <c r="H4" s="39"/>
      <c r="I4" s="39"/>
      <c r="J4" s="39"/>
      <c r="K4" s="39"/>
      <c r="L4" s="39"/>
      <c r="M4" s="39"/>
      <c r="N4" s="39"/>
      <c r="O4" s="39"/>
      <c r="P4" s="39"/>
      <c r="Q4" s="39"/>
      <c r="R4" s="39"/>
      <c r="S4" s="39"/>
      <c r="T4" s="39"/>
      <c r="U4" s="39"/>
      <c r="V4" s="39"/>
      <c r="W4" s="39"/>
      <c r="X4" s="39"/>
      <c r="Y4" s="39"/>
      <c r="Z4" s="39"/>
    </row>
    <row r="5" spans="1:26" ht="31.5" customHeight="1">
      <c r="A5" s="40"/>
      <c r="B5" s="130" t="s">
        <v>35</v>
      </c>
      <c r="C5" s="132"/>
      <c r="D5" s="53"/>
      <c r="E5" s="44"/>
      <c r="F5" s="39"/>
      <c r="G5" s="39"/>
      <c r="H5" s="39"/>
      <c r="I5" s="39"/>
      <c r="J5" s="39"/>
      <c r="K5" s="39"/>
      <c r="L5" s="39"/>
      <c r="M5" s="39"/>
      <c r="N5" s="39"/>
      <c r="O5" s="39"/>
      <c r="P5" s="39"/>
      <c r="Q5" s="39"/>
      <c r="R5" s="39"/>
      <c r="S5" s="39"/>
      <c r="T5" s="39"/>
      <c r="U5" s="39"/>
      <c r="V5" s="39"/>
      <c r="W5" s="39"/>
      <c r="X5" s="39"/>
      <c r="Y5" s="39"/>
      <c r="Z5" s="39"/>
    </row>
    <row r="6" spans="1:26" ht="31.5" customHeight="1">
      <c r="A6" s="40" t="s">
        <v>193</v>
      </c>
      <c r="B6" s="129">
        <v>3.5</v>
      </c>
      <c r="C6" s="42"/>
      <c r="D6" s="53">
        <v>0.04</v>
      </c>
      <c r="E6" s="44">
        <f>(B6+C6)*D6</f>
        <v>0.14000000000000001</v>
      </c>
      <c r="F6" s="39"/>
      <c r="G6" s="39"/>
      <c r="H6" s="39"/>
      <c r="I6" s="39"/>
      <c r="J6" s="39"/>
      <c r="K6" s="39"/>
      <c r="L6" s="39"/>
      <c r="M6" s="39"/>
      <c r="N6" s="39"/>
      <c r="O6" s="39"/>
      <c r="P6" s="39"/>
      <c r="Q6" s="39"/>
      <c r="R6" s="39"/>
      <c r="S6" s="39"/>
      <c r="T6" s="39"/>
      <c r="U6" s="39"/>
      <c r="V6" s="39"/>
      <c r="W6" s="39"/>
      <c r="X6" s="39"/>
      <c r="Y6" s="39"/>
      <c r="Z6" s="39"/>
    </row>
    <row r="7" spans="1:26" ht="47.1" customHeight="1">
      <c r="A7" s="40"/>
      <c r="B7" s="132" t="s">
        <v>194</v>
      </c>
      <c r="C7" s="132"/>
      <c r="D7" s="53"/>
      <c r="E7" s="44"/>
      <c r="F7" s="39"/>
      <c r="G7" s="39"/>
      <c r="H7" s="39"/>
      <c r="I7" s="39"/>
      <c r="J7" s="39"/>
      <c r="K7" s="39"/>
      <c r="L7" s="39"/>
      <c r="M7" s="39"/>
      <c r="N7" s="39"/>
      <c r="O7" s="39"/>
      <c r="P7" s="39"/>
      <c r="Q7" s="39"/>
      <c r="R7" s="39"/>
      <c r="S7" s="39"/>
      <c r="T7" s="39"/>
      <c r="U7" s="39"/>
      <c r="V7" s="39"/>
      <c r="W7" s="39"/>
      <c r="X7" s="39"/>
      <c r="Y7" s="39"/>
      <c r="Z7" s="39"/>
    </row>
    <row r="8" spans="1:26" ht="31.5" customHeight="1">
      <c r="A8" s="40" t="s">
        <v>195</v>
      </c>
      <c r="B8" s="131">
        <v>3.5</v>
      </c>
      <c r="C8" s="131"/>
      <c r="D8" s="53">
        <v>0.03</v>
      </c>
      <c r="E8" s="44">
        <f>(B8+C8)*D8</f>
        <v>0.105</v>
      </c>
      <c r="F8" s="39"/>
      <c r="G8" s="39"/>
      <c r="H8" s="39"/>
      <c r="I8" s="39"/>
      <c r="J8" s="39"/>
      <c r="K8" s="39"/>
      <c r="L8" s="39"/>
      <c r="M8" s="39"/>
      <c r="N8" s="39"/>
      <c r="O8" s="39"/>
      <c r="P8" s="39"/>
      <c r="Q8" s="39"/>
      <c r="R8" s="39"/>
      <c r="S8" s="39"/>
      <c r="T8" s="39"/>
      <c r="U8" s="39"/>
      <c r="V8" s="39"/>
      <c r="W8" s="39"/>
      <c r="X8" s="39"/>
      <c r="Y8" s="39"/>
      <c r="Z8" s="39"/>
    </row>
    <row r="9" spans="1:26" ht="31.5" customHeight="1">
      <c r="A9" s="40"/>
      <c r="B9" s="132" t="s">
        <v>196</v>
      </c>
      <c r="C9" s="131"/>
      <c r="D9" s="53"/>
      <c r="E9" s="44"/>
      <c r="F9" s="39"/>
      <c r="G9" s="39"/>
      <c r="H9" s="39"/>
      <c r="I9" s="39"/>
      <c r="J9" s="39"/>
      <c r="K9" s="39"/>
      <c r="L9" s="39"/>
      <c r="M9" s="39"/>
      <c r="N9" s="39"/>
      <c r="O9" s="39"/>
      <c r="P9" s="39"/>
      <c r="Q9" s="39"/>
      <c r="R9" s="39"/>
      <c r="S9" s="39"/>
      <c r="T9" s="39"/>
      <c r="U9" s="39"/>
      <c r="V9" s="39"/>
      <c r="W9" s="39"/>
      <c r="X9" s="39"/>
      <c r="Y9" s="39"/>
      <c r="Z9" s="39"/>
    </row>
    <row r="10" spans="1:26" ht="31.5" customHeight="1">
      <c r="A10" s="40" t="s">
        <v>197</v>
      </c>
      <c r="B10" s="42">
        <v>3.5</v>
      </c>
      <c r="C10" s="42"/>
      <c r="D10" s="53">
        <v>0.03</v>
      </c>
      <c r="E10" s="44">
        <f>(B10+C10)*D10</f>
        <v>0.105</v>
      </c>
      <c r="F10" s="39"/>
      <c r="G10" s="39"/>
      <c r="H10" s="39"/>
      <c r="I10" s="39"/>
      <c r="J10" s="39"/>
      <c r="K10" s="39"/>
      <c r="L10" s="39"/>
      <c r="M10" s="39"/>
      <c r="N10" s="39"/>
      <c r="O10" s="39"/>
      <c r="P10" s="39"/>
      <c r="Q10" s="39"/>
      <c r="R10" s="39"/>
      <c r="S10" s="39"/>
      <c r="T10" s="39"/>
      <c r="U10" s="39"/>
      <c r="V10" s="39"/>
      <c r="W10" s="39"/>
      <c r="X10" s="39"/>
      <c r="Y10" s="39"/>
      <c r="Z10" s="39"/>
    </row>
    <row r="11" spans="1:26" ht="31.5" customHeight="1">
      <c r="A11" s="40"/>
      <c r="B11" s="34" t="s">
        <v>198</v>
      </c>
      <c r="C11" s="42"/>
      <c r="D11" s="53"/>
      <c r="E11" s="44"/>
      <c r="F11" s="39"/>
      <c r="G11" s="39"/>
      <c r="H11" s="39"/>
      <c r="I11" s="39"/>
      <c r="J11" s="39"/>
      <c r="K11" s="39"/>
      <c r="L11" s="39"/>
      <c r="M11" s="39"/>
      <c r="N11" s="39"/>
      <c r="O11" s="39"/>
      <c r="P11" s="39"/>
      <c r="Q11" s="39"/>
      <c r="R11" s="39"/>
      <c r="S11" s="39"/>
      <c r="T11" s="39"/>
      <c r="U11" s="39"/>
      <c r="V11" s="39"/>
      <c r="W11" s="39"/>
      <c r="X11" s="39"/>
      <c r="Y11" s="39"/>
      <c r="Z11" s="39"/>
    </row>
    <row r="12" spans="1:26" ht="31.5" customHeight="1">
      <c r="A12" s="40" t="s">
        <v>199</v>
      </c>
      <c r="B12" s="42">
        <v>3.5</v>
      </c>
      <c r="C12" s="131"/>
      <c r="D12" s="53">
        <v>0.02</v>
      </c>
      <c r="E12" s="44">
        <f>(B12+C12)*D12</f>
        <v>7.0000000000000007E-2</v>
      </c>
      <c r="F12" s="39"/>
      <c r="G12" s="39"/>
      <c r="H12" s="39"/>
      <c r="I12" s="39"/>
      <c r="J12" s="39"/>
      <c r="K12" s="39"/>
      <c r="L12" s="39"/>
      <c r="M12" s="39"/>
      <c r="N12" s="39"/>
      <c r="O12" s="39"/>
      <c r="P12" s="39"/>
      <c r="Q12" s="39"/>
      <c r="R12" s="39"/>
      <c r="S12" s="39"/>
      <c r="T12" s="39"/>
      <c r="U12" s="39"/>
      <c r="V12" s="39"/>
      <c r="W12" s="39"/>
      <c r="X12" s="39"/>
      <c r="Y12" s="39"/>
      <c r="Z12" s="39"/>
    </row>
    <row r="13" spans="1:26" ht="31.5" customHeight="1">
      <c r="A13" s="40"/>
      <c r="B13" s="34" t="s">
        <v>200</v>
      </c>
      <c r="C13" s="131"/>
      <c r="D13" s="53"/>
      <c r="E13" s="44"/>
      <c r="F13" s="39"/>
      <c r="G13" s="39"/>
      <c r="H13" s="39"/>
      <c r="I13" s="39"/>
      <c r="J13" s="39"/>
      <c r="K13" s="39"/>
      <c r="L13" s="39"/>
      <c r="M13" s="39"/>
      <c r="N13" s="39"/>
      <c r="O13" s="39"/>
      <c r="P13" s="39"/>
      <c r="Q13" s="39"/>
      <c r="R13" s="39"/>
      <c r="S13" s="39"/>
      <c r="T13" s="39"/>
      <c r="U13" s="39"/>
      <c r="V13" s="39"/>
      <c r="W13" s="39"/>
      <c r="X13" s="39"/>
      <c r="Y13" s="39"/>
      <c r="Z13" s="39"/>
    </row>
    <row r="14" spans="1:26" ht="31.5" customHeight="1">
      <c r="A14" s="40" t="s">
        <v>201</v>
      </c>
      <c r="B14" s="131">
        <v>3.5</v>
      </c>
      <c r="C14" s="42"/>
      <c r="D14" s="53">
        <v>0.04</v>
      </c>
      <c r="E14" s="44">
        <f>(B14+C14)*D14</f>
        <v>0.14000000000000001</v>
      </c>
      <c r="F14" s="39"/>
      <c r="G14" s="39"/>
      <c r="H14" s="39"/>
      <c r="I14" s="39"/>
      <c r="J14" s="39"/>
      <c r="K14" s="39"/>
      <c r="L14" s="39"/>
      <c r="M14" s="39"/>
      <c r="N14" s="39"/>
      <c r="O14" s="39"/>
      <c r="P14" s="39"/>
      <c r="Q14" s="39"/>
      <c r="R14" s="39"/>
      <c r="S14" s="39"/>
      <c r="T14" s="39"/>
      <c r="U14" s="39"/>
      <c r="V14" s="39"/>
      <c r="W14" s="39"/>
      <c r="X14" s="39"/>
      <c r="Y14" s="39"/>
      <c r="Z14" s="39"/>
    </row>
    <row r="15" spans="1:26" ht="31.5" customHeight="1">
      <c r="A15" s="40"/>
      <c r="B15" s="105" t="s">
        <v>202</v>
      </c>
      <c r="C15" s="42"/>
      <c r="D15" s="53"/>
      <c r="E15" s="44"/>
      <c r="F15" s="39"/>
      <c r="G15" s="39"/>
      <c r="H15" s="39"/>
      <c r="I15" s="39"/>
      <c r="J15" s="39"/>
      <c r="K15" s="39"/>
      <c r="L15" s="39"/>
      <c r="M15" s="39"/>
      <c r="N15" s="39"/>
      <c r="O15" s="39"/>
      <c r="P15" s="39"/>
      <c r="Q15" s="39"/>
      <c r="R15" s="39"/>
      <c r="S15" s="39"/>
      <c r="T15" s="39"/>
      <c r="U15" s="39"/>
      <c r="V15" s="39"/>
      <c r="W15" s="39"/>
      <c r="X15" s="39"/>
      <c r="Y15" s="39"/>
      <c r="Z15" s="39"/>
    </row>
    <row r="16" spans="1:26" ht="31.5" customHeight="1">
      <c r="A16" s="40" t="s">
        <v>203</v>
      </c>
      <c r="B16" s="131">
        <v>0</v>
      </c>
      <c r="C16" s="131"/>
      <c r="D16" s="53">
        <v>0.04</v>
      </c>
      <c r="E16" s="44">
        <f>(B16+C16)*D16</f>
        <v>0</v>
      </c>
      <c r="F16" s="39"/>
      <c r="G16" s="39"/>
      <c r="H16" s="39"/>
      <c r="I16" s="39"/>
      <c r="J16" s="39"/>
      <c r="K16" s="39"/>
      <c r="L16" s="39"/>
      <c r="M16" s="39"/>
      <c r="N16" s="39"/>
      <c r="O16" s="39"/>
      <c r="P16" s="39"/>
      <c r="Q16" s="39"/>
      <c r="R16" s="39"/>
      <c r="S16" s="39"/>
      <c r="T16" s="39"/>
      <c r="U16" s="39"/>
      <c r="V16" s="39"/>
      <c r="W16" s="39"/>
      <c r="X16" s="39"/>
      <c r="Y16" s="39"/>
      <c r="Z16" s="39"/>
    </row>
    <row r="17" spans="1:26" ht="23.45" customHeight="1">
      <c r="A17" s="40"/>
      <c r="B17" s="97" t="s">
        <v>35</v>
      </c>
      <c r="C17" s="132"/>
      <c r="D17" s="53"/>
      <c r="E17" s="44"/>
      <c r="F17" s="39"/>
      <c r="G17" s="39"/>
      <c r="H17" s="39"/>
      <c r="I17" s="39"/>
      <c r="J17" s="39"/>
      <c r="K17" s="39"/>
      <c r="L17" s="39"/>
      <c r="M17" s="39"/>
      <c r="N17" s="39"/>
      <c r="O17" s="39"/>
      <c r="P17" s="39"/>
      <c r="Q17" s="39"/>
      <c r="R17" s="39"/>
      <c r="S17" s="39"/>
      <c r="T17" s="39"/>
      <c r="U17" s="39"/>
      <c r="V17" s="39"/>
      <c r="W17" s="39"/>
      <c r="X17" s="39"/>
      <c r="Y17" s="39"/>
      <c r="Z17" s="39"/>
    </row>
    <row r="18" spans="1:26" ht="31.5" customHeight="1">
      <c r="A18" s="40" t="s">
        <v>204</v>
      </c>
      <c r="B18" s="42">
        <v>3.5</v>
      </c>
      <c r="C18" s="42"/>
      <c r="D18" s="53">
        <v>0.04</v>
      </c>
      <c r="E18" s="44">
        <f>(B18+C18)*D18</f>
        <v>0.14000000000000001</v>
      </c>
      <c r="F18" s="39"/>
      <c r="G18" s="39"/>
      <c r="H18" s="39"/>
      <c r="I18" s="39"/>
      <c r="J18" s="39"/>
      <c r="K18" s="39"/>
      <c r="L18" s="39"/>
      <c r="M18" s="39"/>
      <c r="N18" s="39"/>
      <c r="O18" s="39"/>
      <c r="P18" s="39"/>
      <c r="Q18" s="39"/>
      <c r="R18" s="39"/>
      <c r="S18" s="39"/>
      <c r="T18" s="39"/>
      <c r="U18" s="39"/>
      <c r="V18" s="39"/>
      <c r="W18" s="39"/>
      <c r="X18" s="39"/>
      <c r="Y18" s="39"/>
      <c r="Z18" s="39"/>
    </row>
    <row r="19" spans="1:26" ht="31.5" customHeight="1">
      <c r="A19" s="40"/>
      <c r="B19" s="34" t="s">
        <v>205</v>
      </c>
      <c r="C19" s="42"/>
      <c r="D19" s="53"/>
      <c r="E19" s="44"/>
      <c r="F19" s="39"/>
      <c r="G19" s="39"/>
      <c r="H19" s="39"/>
      <c r="I19" s="39"/>
      <c r="J19" s="39"/>
      <c r="K19" s="39"/>
      <c r="L19" s="39"/>
      <c r="M19" s="39"/>
      <c r="N19" s="39"/>
      <c r="O19" s="39"/>
      <c r="P19" s="39"/>
      <c r="Q19" s="39"/>
      <c r="R19" s="39"/>
      <c r="S19" s="39"/>
      <c r="T19" s="39"/>
      <c r="U19" s="39"/>
      <c r="V19" s="39"/>
      <c r="W19" s="39"/>
      <c r="X19" s="39"/>
      <c r="Y19" s="39"/>
      <c r="Z19" s="39"/>
    </row>
    <row r="20" spans="1:26" ht="31.5" customHeight="1">
      <c r="A20" s="40" t="s">
        <v>206</v>
      </c>
      <c r="B20" s="34"/>
      <c r="C20" s="131"/>
      <c r="D20" s="53">
        <v>0.04</v>
      </c>
      <c r="E20" s="44">
        <f>(B20+C20)*D20</f>
        <v>0</v>
      </c>
      <c r="F20" s="39"/>
      <c r="G20" s="39"/>
      <c r="H20" s="39"/>
      <c r="I20" s="39"/>
      <c r="J20" s="39"/>
      <c r="K20" s="39"/>
      <c r="L20" s="39"/>
      <c r="M20" s="39"/>
      <c r="N20" s="39"/>
      <c r="O20" s="39"/>
      <c r="P20" s="39"/>
      <c r="Q20" s="39"/>
      <c r="R20" s="39"/>
      <c r="S20" s="39"/>
      <c r="T20" s="39"/>
      <c r="U20" s="39"/>
      <c r="V20" s="39"/>
      <c r="W20" s="39"/>
      <c r="X20" s="39"/>
      <c r="Y20" s="39"/>
      <c r="Z20" s="39"/>
    </row>
    <row r="21" spans="1:26" ht="31.5" customHeight="1">
      <c r="A21" s="40"/>
      <c r="B21" s="34" t="s">
        <v>35</v>
      </c>
      <c r="C21" s="131"/>
      <c r="D21" s="53"/>
      <c r="E21" s="44"/>
      <c r="F21" s="39"/>
      <c r="G21" s="39"/>
      <c r="H21" s="39"/>
      <c r="I21" s="39"/>
      <c r="J21" s="39"/>
      <c r="K21" s="39"/>
      <c r="L21" s="39"/>
      <c r="M21" s="39"/>
      <c r="N21" s="39"/>
      <c r="O21" s="39"/>
      <c r="P21" s="39"/>
      <c r="Q21" s="39"/>
      <c r="R21" s="39"/>
      <c r="S21" s="39"/>
      <c r="T21" s="39"/>
      <c r="U21" s="39"/>
      <c r="V21" s="39"/>
      <c r="W21" s="39"/>
      <c r="X21" s="39"/>
      <c r="Y21" s="39"/>
      <c r="Z21" s="39"/>
    </row>
    <row r="22" spans="1:26" ht="31.5" customHeight="1">
      <c r="A22" s="40" t="s">
        <v>207</v>
      </c>
      <c r="B22" s="131"/>
      <c r="C22" s="42"/>
      <c r="D22" s="53">
        <v>0.04</v>
      </c>
      <c r="E22" s="44">
        <f>(B22+C22)*D22</f>
        <v>0</v>
      </c>
      <c r="F22" s="39"/>
      <c r="G22" s="39"/>
      <c r="H22" s="39"/>
      <c r="I22" s="39"/>
      <c r="J22" s="39"/>
      <c r="K22" s="39"/>
      <c r="L22" s="39"/>
      <c r="M22" s="39"/>
      <c r="N22" s="39"/>
      <c r="O22" s="39"/>
      <c r="P22" s="39"/>
      <c r="Q22" s="39"/>
      <c r="R22" s="39"/>
      <c r="S22" s="39"/>
      <c r="T22" s="39"/>
      <c r="U22" s="39"/>
      <c r="V22" s="39"/>
      <c r="W22" s="39"/>
      <c r="X22" s="39"/>
      <c r="Y22" s="39"/>
      <c r="Z22" s="39"/>
    </row>
    <row r="23" spans="1:26" ht="31.5" customHeight="1">
      <c r="A23" s="40"/>
      <c r="B23" s="132" t="s">
        <v>208</v>
      </c>
      <c r="C23" s="130"/>
      <c r="D23" s="53"/>
      <c r="E23" s="44"/>
      <c r="F23" s="39"/>
      <c r="G23" s="39"/>
      <c r="H23" s="39"/>
      <c r="I23" s="39"/>
      <c r="J23" s="39"/>
      <c r="K23" s="39"/>
      <c r="L23" s="39"/>
      <c r="M23" s="39"/>
      <c r="N23" s="39"/>
      <c r="O23" s="39"/>
      <c r="P23" s="39"/>
      <c r="Q23" s="39"/>
      <c r="R23" s="39"/>
      <c r="S23" s="39"/>
      <c r="T23" s="39"/>
      <c r="U23" s="39"/>
      <c r="V23" s="39"/>
      <c r="W23" s="39"/>
      <c r="X23" s="39"/>
      <c r="Y23" s="39"/>
      <c r="Z23" s="39"/>
    </row>
    <row r="24" spans="1:26" ht="31.5" customHeight="1">
      <c r="A24" s="40" t="s">
        <v>209</v>
      </c>
      <c r="B24" s="131">
        <v>0</v>
      </c>
      <c r="C24" s="131"/>
      <c r="D24" s="53">
        <v>0.04</v>
      </c>
      <c r="E24" s="44">
        <f>(B24+C24)*D24</f>
        <v>0</v>
      </c>
      <c r="F24" s="39"/>
      <c r="G24" s="39"/>
      <c r="H24" s="39"/>
      <c r="I24" s="39"/>
      <c r="J24" s="39"/>
      <c r="K24" s="39"/>
      <c r="L24" s="39"/>
      <c r="M24" s="39"/>
      <c r="N24" s="39"/>
      <c r="O24" s="39"/>
      <c r="P24" s="39"/>
      <c r="Q24" s="39"/>
      <c r="R24" s="39"/>
      <c r="S24" s="39"/>
      <c r="T24" s="39"/>
      <c r="U24" s="39"/>
      <c r="V24" s="39"/>
      <c r="W24" s="39"/>
      <c r="X24" s="39"/>
      <c r="Y24" s="39"/>
      <c r="Z24" s="39"/>
    </row>
    <row r="25" spans="1:26" ht="31.5" customHeight="1">
      <c r="A25" s="40"/>
      <c r="B25" s="105" t="s">
        <v>35</v>
      </c>
      <c r="C25" s="131"/>
      <c r="D25" s="53"/>
      <c r="E25" s="44"/>
      <c r="F25" s="39"/>
      <c r="G25" s="39"/>
      <c r="H25" s="39"/>
      <c r="I25" s="39"/>
      <c r="J25" s="39"/>
      <c r="K25" s="39"/>
      <c r="L25" s="39"/>
      <c r="M25" s="39"/>
      <c r="N25" s="39"/>
      <c r="O25" s="39"/>
      <c r="P25" s="39"/>
      <c r="Q25" s="39"/>
      <c r="R25" s="39"/>
      <c r="S25" s="39"/>
      <c r="T25" s="39"/>
      <c r="U25" s="39"/>
      <c r="V25" s="39"/>
      <c r="W25" s="39"/>
      <c r="X25" s="39"/>
      <c r="Y25" s="39"/>
      <c r="Z25" s="39"/>
    </row>
    <row r="26" spans="1:26" ht="31.5" customHeight="1">
      <c r="A26" s="40" t="s">
        <v>210</v>
      </c>
      <c r="B26" s="42">
        <v>0</v>
      </c>
      <c r="C26" s="42"/>
      <c r="D26" s="53">
        <v>0.04</v>
      </c>
      <c r="E26" s="44">
        <f>(B26+C26)*D26</f>
        <v>0</v>
      </c>
      <c r="F26" s="39"/>
      <c r="G26" s="39"/>
      <c r="H26" s="39"/>
      <c r="I26" s="39"/>
      <c r="J26" s="39"/>
      <c r="K26" s="39"/>
      <c r="L26" s="39"/>
      <c r="M26" s="39"/>
      <c r="N26" s="39"/>
      <c r="O26" s="39"/>
      <c r="P26" s="39"/>
      <c r="Q26" s="39"/>
      <c r="R26" s="39"/>
      <c r="S26" s="39"/>
      <c r="T26" s="39"/>
      <c r="U26" s="39"/>
      <c r="V26" s="39"/>
      <c r="W26" s="39"/>
      <c r="X26" s="39"/>
      <c r="Y26" s="39"/>
      <c r="Z26" s="39"/>
    </row>
    <row r="27" spans="1:26" ht="31.5" customHeight="1">
      <c r="A27" s="40"/>
      <c r="B27" s="34" t="s">
        <v>35</v>
      </c>
      <c r="C27" s="42"/>
      <c r="D27" s="53"/>
      <c r="E27" s="44"/>
      <c r="F27" s="39"/>
      <c r="G27" s="39"/>
      <c r="H27" s="39"/>
      <c r="I27" s="39"/>
      <c r="J27" s="39"/>
      <c r="K27" s="39"/>
      <c r="L27" s="39"/>
      <c r="M27" s="39"/>
      <c r="N27" s="39"/>
      <c r="O27" s="39"/>
      <c r="P27" s="39"/>
      <c r="Q27" s="39"/>
      <c r="R27" s="39"/>
      <c r="S27" s="39"/>
      <c r="T27" s="39"/>
      <c r="U27" s="39"/>
      <c r="V27" s="39"/>
      <c r="W27" s="39"/>
      <c r="X27" s="39"/>
      <c r="Y27" s="39"/>
      <c r="Z27" s="39"/>
    </row>
    <row r="28" spans="1:26" ht="31.5" customHeight="1">
      <c r="A28" s="40" t="s">
        <v>211</v>
      </c>
      <c r="B28" s="133">
        <v>2</v>
      </c>
      <c r="C28" s="131"/>
      <c r="D28" s="53">
        <v>0.02</v>
      </c>
      <c r="E28" s="44">
        <f>(B28+C28)*D28</f>
        <v>0.04</v>
      </c>
      <c r="F28" s="78"/>
      <c r="G28" s="39"/>
      <c r="H28" s="39"/>
      <c r="I28" s="39"/>
      <c r="J28" s="39"/>
      <c r="K28" s="39"/>
      <c r="L28" s="39"/>
      <c r="M28" s="39"/>
      <c r="N28" s="39"/>
      <c r="O28" s="39"/>
      <c r="P28" s="39"/>
      <c r="Q28" s="39"/>
      <c r="R28" s="39"/>
      <c r="S28" s="39"/>
      <c r="T28" s="39"/>
      <c r="U28" s="39"/>
      <c r="V28" s="39"/>
      <c r="W28" s="39"/>
      <c r="X28" s="39"/>
      <c r="Y28" s="39"/>
      <c r="Z28" s="39"/>
    </row>
    <row r="29" spans="1:26" ht="31.5" customHeight="1">
      <c r="A29" s="40"/>
      <c r="B29" s="130" t="s">
        <v>212</v>
      </c>
      <c r="C29" s="131"/>
      <c r="D29" s="53"/>
      <c r="E29" s="44"/>
      <c r="F29" s="78"/>
      <c r="G29" s="39"/>
      <c r="H29" s="39"/>
      <c r="I29" s="39"/>
      <c r="J29" s="39"/>
      <c r="K29" s="39"/>
      <c r="L29" s="39"/>
      <c r="M29" s="39"/>
      <c r="N29" s="39"/>
      <c r="O29" s="39"/>
      <c r="P29" s="39"/>
      <c r="Q29" s="39"/>
      <c r="R29" s="39"/>
      <c r="S29" s="39"/>
      <c r="T29" s="39"/>
      <c r="U29" s="39"/>
      <c r="V29" s="39"/>
      <c r="W29" s="39"/>
      <c r="X29" s="39"/>
      <c r="Y29" s="39"/>
      <c r="Z29" s="39"/>
    </row>
    <row r="30" spans="1:26" ht="31.5" customHeight="1">
      <c r="A30" s="40" t="s">
        <v>213</v>
      </c>
      <c r="B30" s="131">
        <v>0</v>
      </c>
      <c r="C30" s="42"/>
      <c r="D30" s="53">
        <v>0.02</v>
      </c>
      <c r="E30" s="44">
        <f>(B30+C30)*D30</f>
        <v>0</v>
      </c>
      <c r="F30" s="78"/>
      <c r="G30" s="39"/>
      <c r="H30" s="39"/>
      <c r="I30" s="39"/>
      <c r="J30" s="39"/>
      <c r="K30" s="39"/>
      <c r="L30" s="39"/>
      <c r="M30" s="39"/>
      <c r="N30" s="39"/>
      <c r="O30" s="39"/>
      <c r="P30" s="39"/>
      <c r="Q30" s="39"/>
      <c r="R30" s="39"/>
      <c r="S30" s="39"/>
      <c r="T30" s="39"/>
      <c r="U30" s="39"/>
      <c r="V30" s="39"/>
      <c r="W30" s="39"/>
      <c r="X30" s="39"/>
      <c r="Y30" s="39"/>
      <c r="Z30" s="39"/>
    </row>
    <row r="31" spans="1:26" ht="31.5" customHeight="1">
      <c r="A31" s="40"/>
      <c r="B31" s="105" t="s">
        <v>35</v>
      </c>
      <c r="C31" s="42"/>
      <c r="D31" s="53"/>
      <c r="E31" s="44"/>
      <c r="F31" s="78"/>
      <c r="G31" s="39"/>
      <c r="H31" s="39"/>
      <c r="I31" s="39"/>
      <c r="J31" s="39"/>
      <c r="K31" s="39"/>
      <c r="L31" s="39"/>
      <c r="M31" s="39"/>
      <c r="N31" s="39"/>
      <c r="O31" s="39"/>
      <c r="P31" s="39"/>
      <c r="Q31" s="39"/>
      <c r="R31" s="39"/>
      <c r="S31" s="39"/>
      <c r="T31" s="39"/>
      <c r="U31" s="39"/>
      <c r="V31" s="39"/>
      <c r="W31" s="39"/>
      <c r="X31" s="39"/>
      <c r="Y31" s="39"/>
      <c r="Z31" s="39"/>
    </row>
    <row r="32" spans="1:26" ht="31.5" customHeight="1">
      <c r="A32" s="40" t="s">
        <v>214</v>
      </c>
      <c r="B32" s="131">
        <v>0</v>
      </c>
      <c r="C32" s="131"/>
      <c r="D32" s="53">
        <v>0.03</v>
      </c>
      <c r="E32" s="44">
        <f>(B32+C32)*D32</f>
        <v>0</v>
      </c>
      <c r="F32" s="78"/>
      <c r="G32" s="39"/>
      <c r="H32" s="39"/>
      <c r="I32" s="39"/>
      <c r="J32" s="39"/>
      <c r="K32" s="39"/>
      <c r="L32" s="39"/>
      <c r="M32" s="39"/>
      <c r="N32" s="39"/>
      <c r="O32" s="39"/>
      <c r="P32" s="39"/>
      <c r="Q32" s="39"/>
      <c r="R32" s="39"/>
      <c r="S32" s="39"/>
      <c r="T32" s="39"/>
      <c r="U32" s="39"/>
      <c r="V32" s="39"/>
      <c r="W32" s="39"/>
      <c r="X32" s="39"/>
      <c r="Y32" s="39"/>
      <c r="Z32" s="39"/>
    </row>
    <row r="33" spans="1:26" ht="31.5" customHeight="1">
      <c r="A33" s="40"/>
      <c r="B33" s="105" t="s">
        <v>35</v>
      </c>
      <c r="C33" s="131"/>
      <c r="D33" s="53"/>
      <c r="E33" s="44"/>
      <c r="F33" s="78"/>
      <c r="G33" s="39"/>
      <c r="H33" s="39"/>
      <c r="I33" s="39"/>
      <c r="J33" s="39"/>
      <c r="K33" s="39"/>
      <c r="L33" s="39"/>
      <c r="M33" s="39"/>
      <c r="N33" s="39"/>
      <c r="O33" s="39"/>
      <c r="P33" s="39"/>
      <c r="Q33" s="39"/>
      <c r="R33" s="39"/>
      <c r="S33" s="39"/>
      <c r="T33" s="39"/>
      <c r="U33" s="39"/>
      <c r="V33" s="39"/>
      <c r="W33" s="39"/>
      <c r="X33" s="39"/>
      <c r="Y33" s="39"/>
      <c r="Z33" s="39"/>
    </row>
    <row r="34" spans="1:26" ht="31.5" customHeight="1">
      <c r="A34" s="40" t="s">
        <v>215</v>
      </c>
      <c r="B34" s="42">
        <v>0</v>
      </c>
      <c r="C34" s="42"/>
      <c r="D34" s="53">
        <v>0.02</v>
      </c>
      <c r="E34" s="44">
        <f>(B34+C34)*D34</f>
        <v>0</v>
      </c>
      <c r="F34" s="78"/>
      <c r="G34" s="39"/>
      <c r="H34" s="39"/>
      <c r="I34" s="39"/>
      <c r="J34" s="39"/>
      <c r="K34" s="39"/>
      <c r="L34" s="39"/>
      <c r="M34" s="39"/>
      <c r="N34" s="39"/>
      <c r="O34" s="39"/>
      <c r="P34" s="39"/>
      <c r="Q34" s="39"/>
      <c r="R34" s="39"/>
      <c r="S34" s="39"/>
      <c r="T34" s="39"/>
      <c r="U34" s="39"/>
      <c r="V34" s="39"/>
      <c r="W34" s="39"/>
      <c r="X34" s="39"/>
      <c r="Y34" s="39"/>
      <c r="Z34" s="39"/>
    </row>
    <row r="35" spans="1:26" ht="31.5" customHeight="1">
      <c r="A35" s="40"/>
      <c r="B35" s="34" t="s">
        <v>35</v>
      </c>
      <c r="C35" s="42"/>
      <c r="D35" s="53"/>
      <c r="E35" s="44"/>
      <c r="F35" s="78"/>
      <c r="G35" s="39"/>
      <c r="H35" s="39"/>
      <c r="I35" s="39"/>
      <c r="J35" s="39"/>
      <c r="K35" s="39"/>
      <c r="L35" s="39"/>
      <c r="M35" s="39"/>
      <c r="N35" s="39"/>
      <c r="O35" s="39"/>
      <c r="P35" s="39"/>
      <c r="Q35" s="39"/>
      <c r="R35" s="39"/>
      <c r="S35" s="39"/>
      <c r="T35" s="39"/>
      <c r="U35" s="39"/>
      <c r="V35" s="39"/>
      <c r="W35" s="39"/>
      <c r="X35" s="39"/>
      <c r="Y35" s="39"/>
      <c r="Z35" s="39"/>
    </row>
    <row r="36" spans="1:26" ht="31.5" customHeight="1">
      <c r="A36" s="40" t="s">
        <v>216</v>
      </c>
      <c r="B36" s="42">
        <v>3.5</v>
      </c>
      <c r="C36" s="131"/>
      <c r="D36" s="53">
        <v>0.03</v>
      </c>
      <c r="E36" s="44">
        <f>(B36+C36)*D36</f>
        <v>0.105</v>
      </c>
      <c r="F36" s="78"/>
      <c r="G36" s="39"/>
      <c r="H36" s="39"/>
      <c r="I36" s="39"/>
      <c r="J36" s="39"/>
      <c r="K36" s="39"/>
      <c r="L36" s="39"/>
      <c r="M36" s="39"/>
      <c r="N36" s="39"/>
      <c r="O36" s="39"/>
      <c r="P36" s="39"/>
      <c r="Q36" s="39"/>
      <c r="R36" s="39"/>
      <c r="S36" s="39"/>
      <c r="T36" s="39"/>
      <c r="U36" s="39"/>
      <c r="V36" s="39"/>
      <c r="W36" s="39"/>
      <c r="X36" s="39"/>
      <c r="Y36" s="39"/>
      <c r="Z36" s="39"/>
    </row>
    <row r="37" spans="1:26" ht="53.1" customHeight="1">
      <c r="A37" s="40"/>
      <c r="B37" s="130" t="s">
        <v>217</v>
      </c>
      <c r="C37" s="131"/>
      <c r="D37" s="53"/>
      <c r="E37" s="44"/>
      <c r="F37" s="78"/>
      <c r="G37" s="39"/>
      <c r="H37" s="39"/>
      <c r="I37" s="39"/>
      <c r="J37" s="39"/>
      <c r="K37" s="39"/>
      <c r="L37" s="39"/>
      <c r="M37" s="39"/>
      <c r="N37" s="39"/>
      <c r="O37" s="39"/>
      <c r="P37" s="39"/>
      <c r="Q37" s="39"/>
      <c r="R37" s="39"/>
      <c r="S37" s="39"/>
      <c r="T37" s="39"/>
      <c r="U37" s="39"/>
      <c r="V37" s="39"/>
      <c r="W37" s="39"/>
      <c r="X37" s="39"/>
      <c r="Y37" s="39"/>
      <c r="Z37" s="39"/>
    </row>
    <row r="38" spans="1:26" ht="31.5" customHeight="1">
      <c r="A38" s="40" t="s">
        <v>218</v>
      </c>
      <c r="B38" s="131">
        <v>3.5</v>
      </c>
      <c r="C38" s="42"/>
      <c r="D38" s="53">
        <v>0.02</v>
      </c>
      <c r="E38" s="44">
        <f>(B38+C38)*D38</f>
        <v>7.0000000000000007E-2</v>
      </c>
      <c r="F38" s="78"/>
      <c r="G38" s="39"/>
      <c r="H38" s="39"/>
      <c r="I38" s="39"/>
      <c r="J38" s="39"/>
      <c r="K38" s="39"/>
      <c r="L38" s="39"/>
      <c r="M38" s="39"/>
      <c r="N38" s="39"/>
      <c r="O38" s="39"/>
      <c r="P38" s="39"/>
      <c r="Q38" s="39"/>
      <c r="R38" s="39"/>
      <c r="S38" s="39"/>
      <c r="T38" s="39"/>
      <c r="U38" s="39"/>
      <c r="V38" s="39"/>
      <c r="W38" s="39"/>
      <c r="X38" s="39"/>
      <c r="Y38" s="39"/>
      <c r="Z38" s="39"/>
    </row>
    <row r="39" spans="1:26" ht="48.6" customHeight="1">
      <c r="A39" s="40"/>
      <c r="B39" s="105" t="s">
        <v>217</v>
      </c>
      <c r="C39" s="42"/>
      <c r="D39" s="53"/>
      <c r="E39" s="44"/>
      <c r="F39" s="78"/>
      <c r="G39" s="39"/>
      <c r="H39" s="39"/>
      <c r="I39" s="39"/>
      <c r="J39" s="39"/>
      <c r="K39" s="39"/>
      <c r="L39" s="39"/>
      <c r="M39" s="39"/>
      <c r="N39" s="39"/>
      <c r="O39" s="39"/>
      <c r="P39" s="39"/>
      <c r="Q39" s="39"/>
      <c r="R39" s="39"/>
      <c r="S39" s="39"/>
      <c r="T39" s="39"/>
      <c r="U39" s="39"/>
      <c r="V39" s="39"/>
      <c r="W39" s="39"/>
      <c r="X39" s="39"/>
      <c r="Y39" s="39"/>
      <c r="Z39" s="39"/>
    </row>
    <row r="40" spans="1:26" ht="31.5" customHeight="1">
      <c r="A40" s="40" t="s">
        <v>219</v>
      </c>
      <c r="B40" s="131">
        <v>0</v>
      </c>
      <c r="C40" s="131"/>
      <c r="D40" s="53">
        <v>0.03</v>
      </c>
      <c r="E40" s="44">
        <f>(B40+C40)*D40</f>
        <v>0</v>
      </c>
      <c r="F40" s="78"/>
      <c r="G40" s="39"/>
      <c r="H40" s="39"/>
      <c r="I40" s="39"/>
      <c r="J40" s="39"/>
      <c r="K40" s="39"/>
      <c r="L40" s="39"/>
      <c r="M40" s="39"/>
      <c r="N40" s="39"/>
      <c r="O40" s="39"/>
      <c r="P40" s="39"/>
      <c r="Q40" s="39"/>
      <c r="R40" s="39"/>
      <c r="S40" s="39"/>
      <c r="T40" s="39"/>
      <c r="U40" s="39"/>
      <c r="V40" s="39"/>
      <c r="W40" s="39"/>
      <c r="X40" s="39"/>
      <c r="Y40" s="39"/>
      <c r="Z40" s="39"/>
    </row>
    <row r="41" spans="1:26" ht="31.5" customHeight="1">
      <c r="A41" s="40"/>
      <c r="B41" s="105" t="s">
        <v>35</v>
      </c>
      <c r="C41" s="131"/>
      <c r="D41" s="53"/>
      <c r="E41" s="44"/>
      <c r="F41" s="78"/>
      <c r="G41" s="39"/>
      <c r="H41" s="39"/>
      <c r="I41" s="39"/>
      <c r="J41" s="39"/>
      <c r="K41" s="39"/>
      <c r="L41" s="39"/>
      <c r="M41" s="39"/>
      <c r="N41" s="39"/>
      <c r="O41" s="39"/>
      <c r="P41" s="39"/>
      <c r="Q41" s="39"/>
      <c r="R41" s="39"/>
      <c r="S41" s="39"/>
      <c r="T41" s="39"/>
      <c r="U41" s="39"/>
      <c r="V41" s="39"/>
      <c r="W41" s="39"/>
      <c r="X41" s="39"/>
      <c r="Y41" s="39"/>
      <c r="Z41" s="39"/>
    </row>
    <row r="42" spans="1:26" ht="31.5" customHeight="1">
      <c r="A42" s="40" t="s">
        <v>220</v>
      </c>
      <c r="B42" s="42">
        <v>0</v>
      </c>
      <c r="C42" s="42"/>
      <c r="D42" s="53">
        <v>0.03</v>
      </c>
      <c r="E42" s="44">
        <f>(B42+C42)*D42</f>
        <v>0</v>
      </c>
      <c r="F42" s="78"/>
      <c r="G42" s="39"/>
      <c r="H42" s="39"/>
      <c r="I42" s="39"/>
      <c r="J42" s="39"/>
      <c r="K42" s="39"/>
      <c r="L42" s="39"/>
      <c r="M42" s="39"/>
      <c r="N42" s="39"/>
      <c r="O42" s="39"/>
      <c r="P42" s="39"/>
      <c r="Q42" s="39"/>
      <c r="R42" s="39"/>
      <c r="S42" s="39"/>
      <c r="T42" s="39"/>
      <c r="U42" s="39"/>
      <c r="V42" s="39"/>
      <c r="W42" s="39"/>
      <c r="X42" s="39"/>
      <c r="Y42" s="39"/>
      <c r="Z42" s="39"/>
    </row>
    <row r="43" spans="1:26" ht="31.5" customHeight="1">
      <c r="A43" s="40"/>
      <c r="B43" s="34" t="s">
        <v>35</v>
      </c>
      <c r="C43" s="42"/>
      <c r="D43" s="53"/>
      <c r="E43" s="44"/>
      <c r="F43" s="78"/>
      <c r="G43" s="39"/>
      <c r="H43" s="39"/>
      <c r="I43" s="39"/>
      <c r="J43" s="39"/>
      <c r="K43" s="39"/>
      <c r="L43" s="39"/>
      <c r="M43" s="39"/>
      <c r="N43" s="39"/>
      <c r="O43" s="39"/>
      <c r="P43" s="39"/>
      <c r="Q43" s="39"/>
      <c r="R43" s="39"/>
      <c r="S43" s="39"/>
      <c r="T43" s="39"/>
      <c r="U43" s="39"/>
      <c r="V43" s="39"/>
      <c r="W43" s="39"/>
      <c r="X43" s="39"/>
      <c r="Y43" s="39"/>
      <c r="Z43" s="39"/>
    </row>
    <row r="44" spans="1:26" ht="31.5" customHeight="1">
      <c r="A44" s="40" t="s">
        <v>221</v>
      </c>
      <c r="B44" s="42">
        <v>0</v>
      </c>
      <c r="C44" s="131"/>
      <c r="D44" s="53">
        <v>0.02</v>
      </c>
      <c r="E44" s="44">
        <f>(B44+C44)*D44</f>
        <v>0</v>
      </c>
      <c r="F44" s="78"/>
      <c r="G44" s="39"/>
      <c r="H44" s="39"/>
      <c r="I44" s="39"/>
      <c r="J44" s="39"/>
      <c r="K44" s="39"/>
      <c r="L44" s="39"/>
      <c r="M44" s="39"/>
      <c r="N44" s="39"/>
      <c r="O44" s="39"/>
      <c r="P44" s="39"/>
      <c r="Q44" s="39"/>
      <c r="R44" s="39"/>
      <c r="S44" s="39"/>
      <c r="T44" s="39"/>
      <c r="U44" s="39"/>
      <c r="V44" s="39"/>
      <c r="W44" s="39"/>
      <c r="X44" s="39"/>
      <c r="Y44" s="39"/>
      <c r="Z44" s="39"/>
    </row>
    <row r="45" spans="1:26" ht="31.5" customHeight="1">
      <c r="A45" s="40"/>
      <c r="B45" s="34" t="s">
        <v>35</v>
      </c>
      <c r="C45" s="131"/>
      <c r="D45" s="53"/>
      <c r="E45" s="44"/>
      <c r="F45" s="78"/>
      <c r="G45" s="39"/>
      <c r="H45" s="39"/>
      <c r="I45" s="39"/>
      <c r="J45" s="39"/>
      <c r="K45" s="39"/>
      <c r="L45" s="39"/>
      <c r="M45" s="39"/>
      <c r="N45" s="39"/>
      <c r="O45" s="39"/>
      <c r="P45" s="39"/>
      <c r="Q45" s="39"/>
      <c r="R45" s="39"/>
      <c r="S45" s="39"/>
      <c r="T45" s="39"/>
      <c r="U45" s="39"/>
      <c r="V45" s="39"/>
      <c r="W45" s="39"/>
      <c r="X45" s="39"/>
      <c r="Y45" s="39"/>
      <c r="Z45" s="39"/>
    </row>
    <row r="46" spans="1:26" ht="31.5" customHeight="1">
      <c r="A46" s="40" t="s">
        <v>222</v>
      </c>
      <c r="B46" s="131">
        <v>0</v>
      </c>
      <c r="C46" s="42"/>
      <c r="D46" s="53">
        <v>0.03</v>
      </c>
      <c r="E46" s="44">
        <f>(B46+C46)*D46</f>
        <v>0</v>
      </c>
      <c r="F46" s="78"/>
      <c r="G46" s="39"/>
      <c r="H46" s="39"/>
      <c r="I46" s="39"/>
      <c r="J46" s="39"/>
      <c r="K46" s="39"/>
      <c r="L46" s="39"/>
      <c r="M46" s="39"/>
      <c r="N46" s="39"/>
      <c r="O46" s="39"/>
      <c r="P46" s="39"/>
      <c r="Q46" s="39"/>
      <c r="R46" s="39"/>
      <c r="S46" s="39"/>
      <c r="T46" s="39"/>
      <c r="U46" s="39"/>
      <c r="V46" s="39"/>
      <c r="W46" s="39"/>
      <c r="X46" s="39"/>
      <c r="Y46" s="39"/>
      <c r="Z46" s="39"/>
    </row>
    <row r="47" spans="1:26" ht="31.5" customHeight="1">
      <c r="A47" s="40"/>
      <c r="B47" s="105" t="s">
        <v>35</v>
      </c>
      <c r="C47" s="42"/>
      <c r="D47" s="53"/>
      <c r="E47" s="44"/>
      <c r="F47" s="78"/>
      <c r="G47" s="39"/>
      <c r="H47" s="39"/>
      <c r="I47" s="39"/>
      <c r="J47" s="39"/>
      <c r="K47" s="39"/>
      <c r="L47" s="39"/>
      <c r="M47" s="39"/>
      <c r="N47" s="39"/>
      <c r="O47" s="39"/>
      <c r="P47" s="39"/>
      <c r="Q47" s="39"/>
      <c r="R47" s="39"/>
      <c r="S47" s="39"/>
      <c r="T47" s="39"/>
      <c r="U47" s="39"/>
      <c r="V47" s="39"/>
      <c r="W47" s="39"/>
      <c r="X47" s="39"/>
      <c r="Y47" s="39"/>
      <c r="Z47" s="39"/>
    </row>
    <row r="48" spans="1:26" ht="31.5" customHeight="1">
      <c r="A48" s="40" t="s">
        <v>223</v>
      </c>
      <c r="B48" s="131">
        <v>0</v>
      </c>
      <c r="C48" s="131"/>
      <c r="D48" s="53">
        <v>0.02</v>
      </c>
      <c r="E48" s="44">
        <f>(B48+C48)*D48</f>
        <v>0</v>
      </c>
      <c r="F48" s="78"/>
      <c r="G48" s="39"/>
      <c r="H48" s="39"/>
      <c r="I48" s="39"/>
      <c r="J48" s="39"/>
      <c r="K48" s="39"/>
      <c r="L48" s="39"/>
      <c r="M48" s="39"/>
      <c r="N48" s="39"/>
      <c r="O48" s="39"/>
      <c r="P48" s="39"/>
      <c r="Q48" s="39"/>
      <c r="R48" s="39"/>
      <c r="S48" s="39"/>
      <c r="T48" s="39"/>
      <c r="U48" s="39"/>
      <c r="V48" s="39"/>
      <c r="W48" s="39"/>
      <c r="X48" s="39"/>
      <c r="Y48" s="39"/>
      <c r="Z48" s="39"/>
    </row>
    <row r="49" spans="1:26" ht="31.5" customHeight="1">
      <c r="A49" s="40"/>
      <c r="B49" s="105" t="s">
        <v>35</v>
      </c>
      <c r="C49" s="131"/>
      <c r="D49" s="53"/>
      <c r="E49" s="44"/>
      <c r="F49" s="78"/>
      <c r="G49" s="39"/>
      <c r="H49" s="39"/>
      <c r="I49" s="39"/>
      <c r="J49" s="39"/>
      <c r="K49" s="39"/>
      <c r="L49" s="39"/>
      <c r="M49" s="39"/>
      <c r="N49" s="39"/>
      <c r="O49" s="39"/>
      <c r="P49" s="39"/>
      <c r="Q49" s="39"/>
      <c r="R49" s="39"/>
      <c r="S49" s="39"/>
      <c r="T49" s="39"/>
      <c r="U49" s="39"/>
      <c r="V49" s="39"/>
      <c r="W49" s="39"/>
      <c r="X49" s="39"/>
      <c r="Y49" s="39"/>
      <c r="Z49" s="39"/>
    </row>
    <row r="50" spans="1:26" ht="31.5" customHeight="1">
      <c r="A50" s="40" t="s">
        <v>224</v>
      </c>
      <c r="B50" s="42">
        <v>3.5</v>
      </c>
      <c r="C50" s="42"/>
      <c r="D50" s="53">
        <v>0.03</v>
      </c>
      <c r="E50" s="44">
        <f>(B50+C50)*D50</f>
        <v>0.105</v>
      </c>
      <c r="F50" s="78"/>
      <c r="G50" s="39"/>
      <c r="H50" s="39"/>
      <c r="I50" s="39"/>
      <c r="J50" s="39"/>
      <c r="K50" s="39"/>
      <c r="L50" s="39"/>
      <c r="M50" s="39"/>
      <c r="N50" s="39"/>
      <c r="O50" s="39"/>
      <c r="P50" s="39"/>
      <c r="Q50" s="39"/>
      <c r="R50" s="39"/>
      <c r="S50" s="39"/>
      <c r="T50" s="39"/>
      <c r="U50" s="39"/>
      <c r="V50" s="39"/>
      <c r="W50" s="39"/>
      <c r="X50" s="39"/>
      <c r="Y50" s="39"/>
      <c r="Z50" s="39"/>
    </row>
    <row r="51" spans="1:26" ht="48" customHeight="1">
      <c r="A51" s="40"/>
      <c r="B51" s="34" t="s">
        <v>225</v>
      </c>
      <c r="C51" s="34"/>
      <c r="D51" s="53"/>
      <c r="E51" s="44"/>
      <c r="F51" s="78"/>
      <c r="G51" s="39"/>
      <c r="H51" s="39"/>
      <c r="I51" s="39"/>
      <c r="J51" s="39"/>
      <c r="K51" s="39"/>
      <c r="L51" s="39"/>
      <c r="M51" s="39"/>
      <c r="N51" s="39"/>
      <c r="O51" s="39"/>
      <c r="P51" s="39"/>
      <c r="Q51" s="39"/>
      <c r="R51" s="39"/>
      <c r="S51" s="39"/>
      <c r="T51" s="39"/>
      <c r="U51" s="39"/>
      <c r="V51" s="39"/>
      <c r="W51" s="39"/>
      <c r="X51" s="39"/>
      <c r="Y51" s="39"/>
      <c r="Z51" s="39"/>
    </row>
    <row r="52" spans="1:26" ht="31.5" customHeight="1">
      <c r="A52" s="40" t="s">
        <v>226</v>
      </c>
      <c r="B52" s="42">
        <v>0</v>
      </c>
      <c r="C52" s="131"/>
      <c r="D52" s="53">
        <v>0.03</v>
      </c>
      <c r="E52" s="44">
        <f>(B52+C52)*D52</f>
        <v>0</v>
      </c>
      <c r="F52" s="78"/>
      <c r="G52" s="39"/>
      <c r="H52" s="39"/>
      <c r="I52" s="39"/>
      <c r="J52" s="39"/>
      <c r="K52" s="39"/>
      <c r="L52" s="39"/>
      <c r="M52" s="39"/>
      <c r="N52" s="39"/>
      <c r="O52" s="39"/>
      <c r="P52" s="39"/>
      <c r="Q52" s="39"/>
      <c r="R52" s="39"/>
      <c r="S52" s="39"/>
      <c r="T52" s="39"/>
      <c r="U52" s="39"/>
      <c r="V52" s="39"/>
      <c r="W52" s="39"/>
      <c r="X52" s="39"/>
      <c r="Y52" s="39"/>
      <c r="Z52" s="39"/>
    </row>
    <row r="53" spans="1:26" ht="31.5" customHeight="1">
      <c r="A53" s="40"/>
      <c r="B53" s="130" t="s">
        <v>35</v>
      </c>
      <c r="C53" s="105" t="s">
        <v>35</v>
      </c>
      <c r="D53" s="53"/>
      <c r="E53" s="44"/>
      <c r="F53" s="78"/>
      <c r="G53" s="39"/>
      <c r="H53" s="39"/>
      <c r="I53" s="39"/>
      <c r="J53" s="39"/>
      <c r="K53" s="39"/>
      <c r="L53" s="39"/>
      <c r="M53" s="39"/>
      <c r="N53" s="39"/>
      <c r="O53" s="39"/>
      <c r="P53" s="39"/>
      <c r="Q53" s="39"/>
      <c r="R53" s="39"/>
      <c r="S53" s="39"/>
      <c r="T53" s="39"/>
      <c r="U53" s="39"/>
      <c r="V53" s="39"/>
      <c r="W53" s="39"/>
      <c r="X53" s="39"/>
      <c r="Y53" s="39"/>
      <c r="Z53" s="39"/>
    </row>
    <row r="54" spans="1:26" ht="31.5" customHeight="1">
      <c r="A54" s="40" t="s">
        <v>227</v>
      </c>
      <c r="B54" s="131">
        <v>3.5</v>
      </c>
      <c r="C54" s="42"/>
      <c r="D54" s="53">
        <v>0.03</v>
      </c>
      <c r="E54" s="44">
        <f>(B54+C54)*D54</f>
        <v>0.105</v>
      </c>
      <c r="F54" s="78"/>
      <c r="G54" s="39"/>
      <c r="H54" s="39"/>
      <c r="I54" s="39"/>
      <c r="J54" s="39"/>
      <c r="K54" s="39"/>
      <c r="L54" s="39"/>
      <c r="M54" s="39"/>
      <c r="N54" s="39"/>
      <c r="O54" s="39"/>
      <c r="P54" s="39"/>
      <c r="Q54" s="39"/>
      <c r="R54" s="39"/>
      <c r="S54" s="39"/>
      <c r="T54" s="39"/>
      <c r="U54" s="39"/>
      <c r="V54" s="39"/>
      <c r="W54" s="39"/>
      <c r="X54" s="39"/>
      <c r="Y54" s="39"/>
      <c r="Z54" s="39"/>
    </row>
    <row r="55" spans="1:26" ht="65.45" customHeight="1">
      <c r="A55" s="40"/>
      <c r="B55" s="132" t="s">
        <v>228</v>
      </c>
      <c r="C55" s="130"/>
      <c r="D55" s="53"/>
      <c r="E55" s="44"/>
      <c r="F55" s="78"/>
      <c r="G55" s="39"/>
      <c r="H55" s="39"/>
      <c r="I55" s="39"/>
      <c r="J55" s="39"/>
      <c r="K55" s="39"/>
      <c r="L55" s="39"/>
      <c r="M55" s="39"/>
      <c r="N55" s="39"/>
      <c r="O55" s="39"/>
      <c r="P55" s="39"/>
      <c r="Q55" s="39"/>
      <c r="R55" s="39"/>
      <c r="S55" s="39"/>
      <c r="T55" s="39"/>
      <c r="U55" s="39"/>
      <c r="V55" s="39"/>
      <c r="W55" s="39"/>
      <c r="X55" s="39"/>
      <c r="Y55" s="39"/>
      <c r="Z55" s="39"/>
    </row>
    <row r="56" spans="1:26" ht="31.5" customHeight="1">
      <c r="A56" s="40" t="s">
        <v>229</v>
      </c>
      <c r="B56" s="131">
        <v>3.5</v>
      </c>
      <c r="C56" s="131"/>
      <c r="D56" s="53">
        <v>0.03</v>
      </c>
      <c r="E56" s="44">
        <f>(B56+C56)*D56</f>
        <v>0.105</v>
      </c>
      <c r="F56" s="78"/>
      <c r="G56" s="39"/>
      <c r="H56" s="39"/>
      <c r="I56" s="39"/>
      <c r="J56" s="39"/>
      <c r="K56" s="39"/>
      <c r="L56" s="39"/>
      <c r="M56" s="39"/>
      <c r="N56" s="39"/>
      <c r="O56" s="39"/>
      <c r="P56" s="39"/>
      <c r="Q56" s="39"/>
      <c r="R56" s="39"/>
      <c r="S56" s="39"/>
      <c r="T56" s="39"/>
      <c r="U56" s="39"/>
      <c r="V56" s="39"/>
      <c r="W56" s="39"/>
      <c r="X56" s="39"/>
      <c r="Y56" s="39"/>
      <c r="Z56" s="39"/>
    </row>
    <row r="57" spans="1:26" ht="60.6" customHeight="1">
      <c r="A57" s="40"/>
      <c r="B57" s="132" t="s">
        <v>230</v>
      </c>
      <c r="C57" s="132"/>
      <c r="D57" s="53"/>
      <c r="E57" s="44"/>
      <c r="F57" s="78"/>
      <c r="G57" s="39"/>
      <c r="H57" s="39"/>
      <c r="I57" s="39"/>
      <c r="J57" s="39"/>
      <c r="K57" s="39"/>
      <c r="L57" s="39"/>
      <c r="M57" s="39"/>
      <c r="N57" s="39"/>
      <c r="O57" s="39"/>
      <c r="P57" s="39"/>
      <c r="Q57" s="39"/>
      <c r="R57" s="39"/>
      <c r="S57" s="39"/>
      <c r="T57" s="39"/>
      <c r="U57" s="39"/>
      <c r="V57" s="39"/>
      <c r="W57" s="39"/>
      <c r="X57" s="39"/>
      <c r="Y57" s="39"/>
      <c r="Z57" s="39"/>
    </row>
    <row r="58" spans="1:26" ht="31.5" customHeight="1">
      <c r="A58" s="40" t="s">
        <v>231</v>
      </c>
      <c r="B58" s="34"/>
      <c r="C58" s="42"/>
      <c r="D58" s="53">
        <v>0.03</v>
      </c>
      <c r="E58" s="44">
        <f>(B58+C58)*D58</f>
        <v>0</v>
      </c>
      <c r="F58" s="78"/>
      <c r="G58" s="39"/>
      <c r="H58" s="39"/>
      <c r="I58" s="39"/>
      <c r="J58" s="39"/>
      <c r="K58" s="39"/>
      <c r="L58" s="39"/>
      <c r="M58" s="39"/>
      <c r="N58" s="39"/>
      <c r="O58" s="39"/>
      <c r="P58" s="39"/>
      <c r="Q58" s="39"/>
      <c r="R58" s="39"/>
      <c r="S58" s="39"/>
      <c r="T58" s="39"/>
      <c r="U58" s="39"/>
      <c r="V58" s="39"/>
      <c r="W58" s="39"/>
      <c r="X58" s="39"/>
      <c r="Y58" s="39"/>
      <c r="Z58" s="39"/>
    </row>
    <row r="59" spans="1:26" ht="31.5" customHeight="1">
      <c r="A59" s="40"/>
      <c r="B59" s="34" t="s">
        <v>232</v>
      </c>
      <c r="C59" s="42"/>
      <c r="D59" s="53"/>
      <c r="E59" s="44"/>
      <c r="F59" s="78"/>
      <c r="G59" s="39"/>
      <c r="H59" s="39"/>
      <c r="I59" s="39"/>
      <c r="J59" s="39"/>
      <c r="K59" s="39"/>
      <c r="L59" s="39"/>
      <c r="M59" s="39"/>
      <c r="N59" s="39"/>
      <c r="O59" s="39"/>
      <c r="P59" s="39"/>
      <c r="Q59" s="39"/>
      <c r="R59" s="39"/>
      <c r="S59" s="39"/>
      <c r="T59" s="39"/>
      <c r="U59" s="39"/>
      <c r="V59" s="39"/>
      <c r="W59" s="39"/>
      <c r="X59" s="39"/>
      <c r="Y59" s="39"/>
      <c r="Z59" s="39"/>
    </row>
    <row r="60" spans="1:26" ht="31.5" customHeight="1">
      <c r="A60" s="40" t="s">
        <v>233</v>
      </c>
      <c r="B60" s="42">
        <v>0</v>
      </c>
      <c r="C60" s="131"/>
      <c r="D60" s="53">
        <v>0.02</v>
      </c>
      <c r="E60" s="44">
        <f>(B60+C60)*D60</f>
        <v>0</v>
      </c>
      <c r="F60" s="78"/>
      <c r="G60" s="39"/>
      <c r="H60" s="39"/>
      <c r="I60" s="39"/>
      <c r="J60" s="39"/>
      <c r="K60" s="39"/>
      <c r="L60" s="39"/>
      <c r="M60" s="39"/>
      <c r="N60" s="39"/>
      <c r="O60" s="39"/>
      <c r="P60" s="39"/>
      <c r="Q60" s="39"/>
      <c r="R60" s="39"/>
      <c r="S60" s="39"/>
      <c r="T60" s="39"/>
      <c r="U60" s="39"/>
      <c r="V60" s="39"/>
      <c r="W60" s="39"/>
      <c r="X60" s="39"/>
      <c r="Y60" s="39"/>
      <c r="Z60" s="39"/>
    </row>
    <row r="61" spans="1:26" ht="31.5" customHeight="1">
      <c r="A61" s="40"/>
      <c r="B61" s="34" t="s">
        <v>35</v>
      </c>
      <c r="C61" s="131"/>
      <c r="D61" s="53"/>
      <c r="E61" s="44"/>
      <c r="F61" s="78"/>
      <c r="G61" s="39"/>
      <c r="H61" s="39"/>
      <c r="I61" s="39"/>
      <c r="J61" s="39"/>
      <c r="K61" s="39"/>
      <c r="L61" s="39"/>
      <c r="M61" s="39"/>
      <c r="N61" s="39"/>
      <c r="O61" s="39"/>
      <c r="P61" s="39"/>
      <c r="Q61" s="39"/>
      <c r="R61" s="39"/>
      <c r="S61" s="39"/>
      <c r="T61" s="39"/>
      <c r="U61" s="39"/>
      <c r="V61" s="39"/>
      <c r="W61" s="39"/>
      <c r="X61" s="39"/>
      <c r="Y61" s="39"/>
      <c r="Z61" s="39"/>
    </row>
    <row r="62" spans="1:26" ht="31.5" customHeight="1">
      <c r="A62" s="40" t="s">
        <v>234</v>
      </c>
      <c r="B62" s="131">
        <v>0</v>
      </c>
      <c r="C62" s="42"/>
      <c r="D62" s="53">
        <v>0.02</v>
      </c>
      <c r="E62" s="44">
        <f>(B62+C62)*D62</f>
        <v>0</v>
      </c>
      <c r="F62" s="78"/>
      <c r="G62" s="39"/>
      <c r="H62" s="39"/>
      <c r="I62" s="39"/>
      <c r="J62" s="39"/>
      <c r="K62" s="39"/>
      <c r="L62" s="39"/>
      <c r="M62" s="39"/>
      <c r="N62" s="39"/>
      <c r="O62" s="39"/>
      <c r="P62" s="39"/>
      <c r="Q62" s="39"/>
      <c r="R62" s="39"/>
      <c r="S62" s="39"/>
      <c r="T62" s="39"/>
      <c r="U62" s="39"/>
      <c r="V62" s="39"/>
      <c r="W62" s="39"/>
      <c r="X62" s="39"/>
      <c r="Y62" s="39"/>
      <c r="Z62" s="39"/>
    </row>
    <row r="63" spans="1:26" ht="15.75" customHeight="1">
      <c r="A63" s="40"/>
      <c r="B63" s="105" t="s">
        <v>35</v>
      </c>
      <c r="C63" s="42"/>
      <c r="D63" s="53"/>
      <c r="E63" s="44"/>
      <c r="F63" s="39"/>
      <c r="G63" s="39"/>
      <c r="H63" s="39"/>
      <c r="I63" s="39"/>
      <c r="J63" s="39"/>
      <c r="K63" s="39"/>
      <c r="L63" s="39"/>
      <c r="M63" s="39"/>
      <c r="N63" s="39"/>
      <c r="O63" s="39"/>
      <c r="P63" s="39"/>
      <c r="Q63" s="39"/>
      <c r="R63" s="39"/>
      <c r="S63" s="39"/>
      <c r="T63" s="39"/>
      <c r="U63" s="39"/>
      <c r="V63" s="39"/>
      <c r="W63" s="39"/>
      <c r="X63" s="39"/>
      <c r="Y63" s="39"/>
      <c r="Z63" s="39"/>
    </row>
    <row r="64" spans="1:26" ht="15.75" customHeight="1">
      <c r="A64" s="40" t="s">
        <v>235</v>
      </c>
      <c r="B64" s="131">
        <v>0</v>
      </c>
      <c r="C64" s="131"/>
      <c r="D64" s="53">
        <v>0.03</v>
      </c>
      <c r="E64" s="44">
        <f>(B64+C64)*D64</f>
        <v>0</v>
      </c>
      <c r="F64" s="52"/>
      <c r="G64" s="39"/>
      <c r="H64" s="39"/>
      <c r="I64" s="39"/>
      <c r="J64" s="39"/>
      <c r="K64" s="39"/>
      <c r="L64" s="39"/>
      <c r="M64" s="39"/>
      <c r="N64" s="39"/>
      <c r="O64" s="39"/>
      <c r="P64" s="39"/>
      <c r="Q64" s="39"/>
      <c r="R64" s="39"/>
      <c r="S64" s="39"/>
      <c r="T64" s="39"/>
      <c r="U64" s="39"/>
      <c r="V64" s="39"/>
      <c r="W64" s="39"/>
      <c r="X64" s="39"/>
      <c r="Y64" s="39"/>
      <c r="Z64" s="39"/>
    </row>
    <row r="65" spans="1:26" ht="15.75" customHeight="1">
      <c r="A65" s="40"/>
      <c r="B65" s="105" t="s">
        <v>35</v>
      </c>
      <c r="C65" s="131"/>
      <c r="D65" s="53"/>
      <c r="E65" s="44"/>
      <c r="F65" s="39"/>
      <c r="G65" s="39"/>
      <c r="H65" s="39"/>
      <c r="I65" s="39"/>
      <c r="J65" s="39"/>
      <c r="K65" s="39"/>
      <c r="L65" s="39"/>
      <c r="M65" s="39"/>
      <c r="N65" s="39"/>
      <c r="O65" s="39"/>
      <c r="P65" s="39"/>
      <c r="Q65" s="39"/>
      <c r="R65" s="39"/>
      <c r="S65" s="39"/>
      <c r="T65" s="39"/>
      <c r="U65" s="39"/>
      <c r="V65" s="39"/>
      <c r="W65" s="39"/>
      <c r="X65" s="39"/>
      <c r="Y65" s="39"/>
      <c r="Z65" s="39"/>
    </row>
    <row r="66" spans="1:26" ht="94.5" customHeight="1">
      <c r="A66" s="40" t="s">
        <v>236</v>
      </c>
      <c r="B66" s="42">
        <v>3.5</v>
      </c>
      <c r="C66" s="42"/>
      <c r="D66" s="53">
        <v>0.03</v>
      </c>
      <c r="E66" s="44">
        <f>(B66+C66)*D66</f>
        <v>0.105</v>
      </c>
      <c r="F66" s="39"/>
      <c r="G66" s="39"/>
      <c r="H66" s="39"/>
      <c r="I66" s="39"/>
      <c r="J66" s="39"/>
      <c r="K66" s="39"/>
      <c r="L66" s="39"/>
      <c r="M66" s="39"/>
      <c r="N66" s="39"/>
      <c r="O66" s="39"/>
      <c r="P66" s="39"/>
      <c r="Q66" s="39"/>
      <c r="R66" s="39"/>
      <c r="S66" s="39"/>
      <c r="T66" s="39"/>
      <c r="U66" s="39"/>
      <c r="V66" s="39"/>
      <c r="W66" s="39"/>
      <c r="X66" s="39"/>
      <c r="Y66" s="39"/>
      <c r="Z66" s="39"/>
    </row>
    <row r="67" spans="1:26" ht="53.45" customHeight="1">
      <c r="A67" s="40"/>
      <c r="B67" s="98" t="s">
        <v>237</v>
      </c>
      <c r="C67" s="34"/>
      <c r="D67" s="53"/>
      <c r="E67" s="44"/>
      <c r="F67" s="39"/>
      <c r="G67" s="39"/>
      <c r="H67" s="39"/>
      <c r="I67" s="39"/>
      <c r="J67" s="39"/>
      <c r="K67" s="39"/>
      <c r="L67" s="39"/>
      <c r="M67" s="39"/>
      <c r="N67" s="39"/>
      <c r="O67" s="39"/>
      <c r="P67" s="39"/>
      <c r="Q67" s="39"/>
      <c r="R67" s="39"/>
      <c r="S67" s="39"/>
      <c r="T67" s="39"/>
      <c r="U67" s="39"/>
      <c r="V67" s="39"/>
      <c r="W67" s="39"/>
      <c r="X67" s="39"/>
      <c r="Y67" s="39"/>
      <c r="Z67" s="39"/>
    </row>
    <row r="68" spans="1:26" ht="15.75" customHeight="1">
      <c r="A68" s="40" t="s">
        <v>238</v>
      </c>
      <c r="B68" s="42">
        <v>0</v>
      </c>
      <c r="C68" s="131"/>
      <c r="D68" s="53">
        <v>0.02</v>
      </c>
      <c r="E68" s="44">
        <f>(B68+C68)*D68</f>
        <v>0</v>
      </c>
      <c r="F68" s="39"/>
      <c r="G68" s="39"/>
      <c r="H68" s="39"/>
      <c r="I68" s="39"/>
      <c r="J68" s="39"/>
      <c r="K68" s="39"/>
      <c r="L68" s="39"/>
      <c r="M68" s="39"/>
      <c r="N68" s="39"/>
      <c r="O68" s="39"/>
      <c r="P68" s="39"/>
      <c r="Q68" s="39"/>
      <c r="R68" s="39"/>
      <c r="S68" s="39"/>
      <c r="T68" s="39"/>
      <c r="U68" s="39"/>
      <c r="V68" s="39"/>
      <c r="W68" s="39"/>
      <c r="X68" s="39"/>
      <c r="Y68" s="39"/>
      <c r="Z68" s="39"/>
    </row>
    <row r="69" spans="1:26" ht="84" customHeight="1">
      <c r="A69" s="40"/>
      <c r="B69" s="134" t="s">
        <v>35</v>
      </c>
      <c r="C69" s="131"/>
      <c r="D69" s="44"/>
      <c r="E69" s="44"/>
      <c r="F69" s="39"/>
      <c r="G69" s="39"/>
      <c r="H69" s="39"/>
      <c r="I69" s="39"/>
      <c r="J69" s="39"/>
      <c r="K69" s="39"/>
      <c r="L69" s="39"/>
      <c r="M69" s="39"/>
      <c r="N69" s="39"/>
      <c r="O69" s="39"/>
      <c r="P69" s="39"/>
      <c r="Q69" s="39"/>
      <c r="R69" s="39"/>
      <c r="S69" s="39"/>
      <c r="T69" s="39"/>
      <c r="U69" s="39"/>
      <c r="V69" s="39"/>
      <c r="W69" s="39"/>
      <c r="X69" s="39"/>
      <c r="Y69" s="39"/>
      <c r="Z69" s="39"/>
    </row>
    <row r="70" spans="1:26" ht="15.75" customHeight="1">
      <c r="A70" s="39"/>
      <c r="B70" s="39"/>
      <c r="C70" s="39"/>
      <c r="D70" s="80">
        <f>SUM(D2:D69)</f>
        <v>1.0000000000000002</v>
      </c>
      <c r="E70" s="81">
        <f>SUM(E2:E69)</f>
        <v>1.44</v>
      </c>
      <c r="F70" s="52" t="s">
        <v>160</v>
      </c>
      <c r="G70" s="39"/>
      <c r="H70" s="39"/>
      <c r="I70" s="39"/>
      <c r="J70" s="39"/>
      <c r="K70" s="39"/>
      <c r="L70" s="39"/>
      <c r="M70" s="39"/>
      <c r="N70" s="39"/>
      <c r="O70" s="39"/>
      <c r="P70" s="39"/>
      <c r="Q70" s="39"/>
      <c r="R70" s="39"/>
      <c r="S70" s="39"/>
      <c r="T70" s="39"/>
      <c r="U70" s="39"/>
      <c r="V70" s="39"/>
      <c r="W70" s="39"/>
      <c r="X70" s="39"/>
      <c r="Y70" s="39"/>
      <c r="Z70" s="39"/>
    </row>
    <row r="71" spans="1:26" ht="15.75" customHeight="1">
      <c r="A71" s="13"/>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5.75" customHeight="1">
      <c r="A72" s="52" t="s">
        <v>239</v>
      </c>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5.75" customHeight="1">
      <c r="A73" s="52" t="s">
        <v>240</v>
      </c>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5.75" customHeight="1">
      <c r="A74" s="52" t="s">
        <v>241</v>
      </c>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5.75" customHeight="1">
      <c r="A75" s="13"/>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5.75" customHeight="1">
      <c r="A76" s="13"/>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5.75" customHeight="1">
      <c r="A77" s="13"/>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5.75" customHeight="1">
      <c r="A78" s="13"/>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5.75" customHeight="1">
      <c r="A79" s="13"/>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customHeight="1">
      <c r="A80" s="13"/>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5.75" customHeight="1">
      <c r="A81" s="13"/>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5.75" customHeight="1">
      <c r="A82" s="13"/>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5.75" customHeight="1">
      <c r="A83" s="13"/>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5.75" customHeight="1">
      <c r="A84" s="13"/>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5.75" customHeight="1">
      <c r="A85" s="13"/>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5.75" customHeight="1">
      <c r="A86" s="13"/>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5.75" customHeight="1">
      <c r="A87" s="13"/>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5.75" customHeight="1">
      <c r="A88" s="13"/>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5.75" customHeight="1">
      <c r="A89" s="13"/>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5.75" customHeight="1">
      <c r="A90" s="13"/>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5.75" customHeight="1">
      <c r="A91" s="13"/>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5.75" customHeight="1">
      <c r="A92" s="13"/>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5.75" customHeight="1">
      <c r="A93" s="13"/>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5.75" customHeight="1">
      <c r="A94" s="13"/>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5.75" customHeight="1">
      <c r="A95" s="13"/>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5.75" customHeight="1">
      <c r="A96" s="13"/>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5.75" customHeight="1">
      <c r="A97" s="13"/>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5.75" customHeight="1">
      <c r="A98" s="13"/>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5.75" customHeight="1">
      <c r="A99" s="13"/>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5.75" customHeight="1">
      <c r="A100" s="13"/>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5.75" customHeight="1">
      <c r="A101" s="13"/>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5.75" customHeight="1">
      <c r="A102" s="13"/>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5.75" customHeight="1">
      <c r="A103" s="13"/>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5.75" customHeight="1">
      <c r="A104" s="13"/>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5.75" customHeight="1">
      <c r="A105" s="13"/>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5.75" customHeight="1">
      <c r="A106" s="13"/>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5.75" customHeight="1">
      <c r="A107" s="13"/>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5.75" customHeight="1">
      <c r="A108" s="13"/>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5.75" customHeight="1">
      <c r="A109" s="13"/>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customHeight="1">
      <c r="A110" s="13"/>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5.75" customHeight="1">
      <c r="A111" s="13"/>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5.75" customHeight="1">
      <c r="A112" s="13"/>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5.75" customHeight="1">
      <c r="A113" s="13"/>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5.75" customHeight="1">
      <c r="A114" s="13"/>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5.75" customHeight="1">
      <c r="A115" s="13"/>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5.75" customHeight="1">
      <c r="A116" s="13"/>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5.75" customHeight="1">
      <c r="A117" s="13"/>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5.75" customHeight="1">
      <c r="A118" s="13"/>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5.75" customHeight="1">
      <c r="A119" s="13"/>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5.75" customHeight="1">
      <c r="A120" s="13"/>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5.75" customHeight="1">
      <c r="A121" s="13"/>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5.75" customHeight="1">
      <c r="A122" s="13"/>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5.75" customHeight="1">
      <c r="A123" s="13"/>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5.75" customHeight="1">
      <c r="A124" s="13"/>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5.75" customHeight="1">
      <c r="A125" s="13"/>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5.75" customHeight="1">
      <c r="A126" s="13"/>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5.75" customHeight="1">
      <c r="A127" s="13"/>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5.75" customHeight="1">
      <c r="A128" s="13"/>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5.75" customHeight="1">
      <c r="A129" s="13"/>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5.75" customHeight="1">
      <c r="A130" s="13"/>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5.75" customHeight="1">
      <c r="A131" s="13"/>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5.75" customHeight="1">
      <c r="A132" s="13"/>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5.75" customHeight="1">
      <c r="A133" s="13"/>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5.75" customHeight="1">
      <c r="A134" s="13"/>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5.75" customHeight="1">
      <c r="A135" s="13"/>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5.75" customHeight="1">
      <c r="A136" s="13"/>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5.75" customHeight="1">
      <c r="A137" s="13"/>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5.75" customHeight="1">
      <c r="A138" s="13"/>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5.75" customHeight="1">
      <c r="A139" s="13"/>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customHeight="1">
      <c r="A140" s="13"/>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c r="A141" s="13"/>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5.75" customHeight="1">
      <c r="A142" s="13"/>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5.75" customHeight="1">
      <c r="A143" s="13"/>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customHeight="1">
      <c r="A144" s="13"/>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c r="A145" s="13"/>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5.75" customHeight="1">
      <c r="A146" s="13"/>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5.75" customHeight="1">
      <c r="A147" s="13"/>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5.75" customHeight="1">
      <c r="A148" s="13"/>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5.75" customHeight="1">
      <c r="A149" s="13"/>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5.75" customHeight="1">
      <c r="A150" s="13"/>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5.75" customHeight="1">
      <c r="A151" s="13"/>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customHeight="1">
      <c r="A152" s="13"/>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c r="A153" s="13"/>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5.75" customHeight="1">
      <c r="A154" s="13"/>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5.75" customHeight="1">
      <c r="A155" s="13"/>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5.75" customHeight="1">
      <c r="A156" s="13"/>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5.75" customHeight="1">
      <c r="A157" s="13"/>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5.75" customHeight="1">
      <c r="A158" s="13"/>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5.75" customHeight="1">
      <c r="A159" s="13"/>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5.75" customHeight="1">
      <c r="A160" s="13"/>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5.75" customHeight="1">
      <c r="A161" s="13"/>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5.75" customHeight="1">
      <c r="A162" s="13"/>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5.75" customHeight="1">
      <c r="A163" s="13"/>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5.75" customHeight="1">
      <c r="A164" s="13"/>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5.75" customHeight="1">
      <c r="A165" s="13"/>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5.75" customHeight="1">
      <c r="A166" s="13"/>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5.75" customHeight="1">
      <c r="A167" s="13"/>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5.75" customHeight="1">
      <c r="A168" s="13"/>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5.75" customHeight="1">
      <c r="A169" s="13"/>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5.75" customHeight="1">
      <c r="A170" s="13"/>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5.75" customHeight="1">
      <c r="A171" s="13"/>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5.75" customHeight="1">
      <c r="A172" s="13"/>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customHeight="1">
      <c r="A173" s="13"/>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5.75" customHeight="1">
      <c r="A174" s="13"/>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5.75" customHeight="1">
      <c r="A175" s="13"/>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5.75" customHeight="1">
      <c r="A176" s="13"/>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5.75" customHeight="1">
      <c r="A177" s="13"/>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5.75" customHeight="1">
      <c r="A178" s="13"/>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5.75" customHeight="1">
      <c r="A179" s="13"/>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5.75" customHeight="1">
      <c r="A180" s="13"/>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5.75" customHeight="1">
      <c r="A181" s="13"/>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5.75" customHeight="1">
      <c r="A182" s="13"/>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5.75" customHeight="1">
      <c r="A183" s="13"/>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5.75" customHeight="1">
      <c r="A184" s="13"/>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5.75" customHeight="1">
      <c r="A185" s="13"/>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5.75" customHeight="1">
      <c r="A186" s="13"/>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5.75" customHeight="1">
      <c r="A187" s="13"/>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5.75" customHeight="1">
      <c r="A188" s="13"/>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5.75" customHeight="1">
      <c r="A189" s="13"/>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5.75" customHeight="1">
      <c r="A190" s="13"/>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5.75" customHeight="1">
      <c r="A191" s="13"/>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5.75" customHeight="1">
      <c r="A192" s="13"/>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5.75" customHeight="1">
      <c r="A193" s="13"/>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5.75" customHeight="1">
      <c r="A194" s="13"/>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5.75" customHeight="1">
      <c r="A195" s="13"/>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5.75" customHeight="1">
      <c r="A196" s="13"/>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5.75" customHeight="1">
      <c r="A197" s="13"/>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5.75" customHeight="1">
      <c r="A198" s="13"/>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5.75" customHeight="1">
      <c r="A199" s="13"/>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5.75" customHeight="1">
      <c r="A200" s="13"/>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5.75" customHeight="1">
      <c r="A201" s="13"/>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c r="A202" s="13"/>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c r="A203" s="13"/>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c r="A204" s="13"/>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c r="A205" s="13"/>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c r="A206" s="13"/>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c r="A207" s="13"/>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c r="A208" s="13"/>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c r="A209" s="13"/>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c r="A210" s="13"/>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c r="A211" s="13"/>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c r="A212" s="13"/>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13"/>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c r="A214" s="13"/>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c r="A215" s="13"/>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c r="A216" s="13"/>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c r="A217" s="13"/>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c r="A218" s="13"/>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13"/>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c r="A220" s="13"/>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c r="A221" s="13"/>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13"/>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13"/>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13"/>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13"/>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13"/>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13"/>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13"/>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13"/>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13"/>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13"/>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13"/>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13"/>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13"/>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13"/>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13"/>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13"/>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13"/>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13"/>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13"/>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13"/>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13"/>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13"/>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13"/>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13"/>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13"/>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13"/>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13"/>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13"/>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13"/>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13"/>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13"/>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13"/>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13"/>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13"/>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13"/>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13"/>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13"/>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13"/>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13"/>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13"/>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13"/>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13"/>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13"/>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13"/>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13"/>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13"/>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13"/>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13"/>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13"/>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13"/>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13"/>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13"/>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13"/>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13"/>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13"/>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13"/>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13"/>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13"/>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13"/>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13"/>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13"/>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13"/>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13"/>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13"/>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13"/>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13"/>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13"/>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13"/>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13"/>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13"/>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13"/>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13"/>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13"/>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13"/>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13"/>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13"/>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13"/>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13"/>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13"/>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13"/>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13"/>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13"/>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13"/>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13"/>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13"/>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13"/>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13"/>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13"/>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13"/>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13"/>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13"/>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13"/>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13"/>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13"/>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13"/>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13"/>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13"/>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13"/>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13"/>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13"/>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13"/>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13"/>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13"/>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13"/>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13"/>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13"/>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13"/>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13"/>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13"/>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13"/>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13"/>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13"/>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13"/>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13"/>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13"/>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13"/>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13"/>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13"/>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13"/>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13"/>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13"/>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13"/>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13"/>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13"/>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13"/>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13"/>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13"/>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13"/>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13"/>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13"/>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13"/>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13"/>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13"/>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13"/>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13"/>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13"/>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13"/>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13"/>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13"/>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13"/>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13"/>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13"/>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13"/>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13"/>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13"/>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13"/>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13"/>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13"/>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13"/>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13"/>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13"/>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13"/>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13"/>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13"/>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13"/>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13"/>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13"/>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13"/>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13"/>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13"/>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13"/>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13"/>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13"/>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13"/>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13"/>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13"/>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13"/>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13"/>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13"/>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13"/>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13"/>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13"/>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13"/>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13"/>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13"/>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13"/>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13"/>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13"/>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13"/>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13"/>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13"/>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13"/>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13"/>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13"/>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13"/>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13"/>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13"/>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13"/>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13"/>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13"/>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13"/>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13"/>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13"/>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13"/>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13"/>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13"/>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13"/>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13"/>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13"/>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13"/>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13"/>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13"/>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13"/>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13"/>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13"/>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13"/>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13"/>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13"/>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13"/>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13"/>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13"/>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13"/>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13"/>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13"/>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13"/>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13"/>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13"/>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13"/>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13"/>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13"/>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13"/>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13"/>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13"/>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13"/>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13"/>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13"/>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13"/>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13"/>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13"/>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13"/>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13"/>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13"/>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13"/>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13"/>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13"/>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13"/>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13"/>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13"/>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13"/>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13"/>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13"/>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13"/>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13"/>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13"/>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13"/>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13"/>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13"/>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13"/>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13"/>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13"/>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13"/>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13"/>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13"/>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13"/>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13"/>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13"/>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13"/>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13"/>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13"/>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13"/>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13"/>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13"/>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13"/>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13"/>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13"/>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13"/>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13"/>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13"/>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13"/>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13"/>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13"/>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13"/>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13"/>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13"/>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13"/>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13"/>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13"/>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13"/>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13"/>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13"/>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13"/>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13"/>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13"/>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13"/>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13"/>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13"/>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13"/>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13"/>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13"/>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13"/>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13"/>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13"/>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13"/>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13"/>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13"/>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13"/>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13"/>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13"/>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13"/>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13"/>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13"/>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13"/>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13"/>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13"/>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13"/>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13"/>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13"/>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13"/>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13"/>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13"/>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13"/>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13"/>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13"/>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13"/>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13"/>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13"/>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13"/>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13"/>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13"/>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13"/>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13"/>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13"/>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13"/>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13"/>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13"/>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13"/>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13"/>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13"/>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13"/>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13"/>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13"/>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13"/>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13"/>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13"/>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13"/>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13"/>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13"/>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13"/>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13"/>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13"/>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13"/>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13"/>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13"/>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13"/>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13"/>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13"/>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13"/>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13"/>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13"/>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13"/>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13"/>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13"/>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13"/>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13"/>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13"/>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13"/>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13"/>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13"/>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13"/>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13"/>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13"/>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13"/>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13"/>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13"/>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13"/>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13"/>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13"/>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13"/>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13"/>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13"/>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13"/>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13"/>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13"/>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13"/>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13"/>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13"/>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13"/>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13"/>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13"/>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13"/>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13"/>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13"/>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13"/>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13"/>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13"/>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13"/>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13"/>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13"/>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13"/>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13"/>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13"/>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13"/>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13"/>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13"/>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13"/>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13"/>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13"/>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13"/>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13"/>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13"/>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13"/>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13"/>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13"/>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13"/>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13"/>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13"/>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13"/>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13"/>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13"/>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13"/>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13"/>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13"/>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13"/>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13"/>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13"/>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13"/>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13"/>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13"/>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13"/>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13"/>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13"/>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13"/>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13"/>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13"/>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13"/>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13"/>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13"/>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13"/>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13"/>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13"/>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13"/>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13"/>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13"/>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13"/>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13"/>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13"/>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13"/>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13"/>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13"/>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13"/>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13"/>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13"/>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13"/>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13"/>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13"/>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13"/>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13"/>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13"/>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13"/>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13"/>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13"/>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13"/>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13"/>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13"/>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13"/>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13"/>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13"/>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13"/>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13"/>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13"/>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13"/>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13"/>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13"/>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13"/>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13"/>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13"/>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13"/>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13"/>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13"/>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13"/>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13"/>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13"/>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13"/>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13"/>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13"/>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13"/>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13"/>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13"/>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13"/>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13"/>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13"/>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13"/>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13"/>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13"/>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13"/>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13"/>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13"/>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13"/>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13"/>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13"/>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13"/>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13"/>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13"/>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13"/>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13"/>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13"/>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13"/>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13"/>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13"/>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13"/>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13"/>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13"/>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13"/>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13"/>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13"/>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13"/>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13"/>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13"/>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13"/>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13"/>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13"/>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13"/>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13"/>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13"/>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13"/>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13"/>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13"/>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13"/>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13"/>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13"/>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13"/>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13"/>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13"/>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13"/>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13"/>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13"/>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13"/>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13"/>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13"/>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13"/>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13"/>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13"/>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13"/>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13"/>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13"/>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13"/>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13"/>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13"/>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13"/>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13"/>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13"/>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13"/>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13"/>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13"/>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13"/>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13"/>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13"/>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13"/>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13"/>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13"/>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13"/>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13"/>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13"/>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13"/>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13"/>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13"/>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13"/>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13"/>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13"/>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13"/>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13"/>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13"/>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13"/>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13"/>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13"/>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13"/>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13"/>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13"/>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13"/>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13"/>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13"/>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13"/>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13"/>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13"/>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13"/>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13"/>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13"/>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13"/>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13"/>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13"/>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13"/>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13"/>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13"/>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13"/>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13"/>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13"/>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13"/>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13"/>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13"/>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13"/>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13"/>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13"/>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13"/>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13"/>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13"/>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13"/>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13"/>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13"/>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13"/>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13"/>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13"/>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13"/>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13"/>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13"/>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13"/>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13"/>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13"/>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13"/>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13"/>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13"/>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13"/>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13"/>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13"/>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13"/>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13"/>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13"/>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13"/>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13"/>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13"/>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13"/>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13"/>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13"/>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13"/>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13"/>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13"/>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13"/>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13"/>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13"/>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13"/>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13"/>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13"/>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13"/>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13"/>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13"/>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13"/>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13"/>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13"/>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13"/>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13"/>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13"/>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13"/>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13"/>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13"/>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13"/>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13"/>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13"/>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13"/>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13"/>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13"/>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13"/>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13"/>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13"/>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13"/>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13"/>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13"/>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13"/>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13"/>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13"/>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13"/>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13"/>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13"/>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13"/>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13"/>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13"/>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13"/>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13"/>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13"/>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13"/>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13"/>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13"/>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13"/>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13"/>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13"/>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13"/>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13"/>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13"/>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13"/>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13"/>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13"/>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13"/>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13"/>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13"/>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13"/>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13"/>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13"/>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13"/>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13"/>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13"/>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13"/>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13"/>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13"/>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13"/>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13"/>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13"/>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13"/>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13"/>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13"/>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13"/>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13"/>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13"/>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13"/>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13"/>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13"/>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13"/>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13"/>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13"/>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13"/>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13"/>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13"/>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13"/>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13"/>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13"/>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13"/>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13"/>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13"/>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13"/>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13"/>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13"/>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13"/>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13"/>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13"/>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13"/>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13"/>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13"/>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13"/>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13"/>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13"/>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13"/>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13"/>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13"/>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13"/>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13"/>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13"/>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13"/>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13"/>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13"/>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13"/>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13"/>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13"/>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13"/>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13"/>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13"/>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13"/>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13"/>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13"/>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13"/>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13"/>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13"/>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13"/>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13"/>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13"/>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13"/>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13"/>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13"/>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13"/>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13"/>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13"/>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13"/>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13"/>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13"/>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13"/>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13"/>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13"/>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13"/>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13"/>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13"/>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13"/>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13"/>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13"/>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13"/>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13"/>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13"/>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13"/>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13"/>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13"/>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13"/>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13"/>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13"/>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13"/>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pageMargins left="0.7" right="0.7" top="0.3" bottom="0.3" header="0" footer="0"/>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A12" sqref="A12:G12"/>
    </sheetView>
  </sheetViews>
  <sheetFormatPr defaultColWidth="11.25" defaultRowHeight="15" customHeight="1"/>
  <cols>
    <col min="1" max="5" width="32.125" customWidth="1"/>
    <col min="6" max="6" width="14.75" customWidth="1"/>
    <col min="7" max="7" width="16.75" customWidth="1"/>
    <col min="8" max="26" width="8.625" customWidth="1"/>
  </cols>
  <sheetData>
    <row r="1" spans="1:26" ht="15.75" customHeight="1">
      <c r="A1" s="63"/>
      <c r="B1" s="146" t="s">
        <v>242</v>
      </c>
      <c r="C1" s="157"/>
      <c r="D1" s="157"/>
      <c r="E1" s="151"/>
      <c r="F1" s="16" t="s">
        <v>83</v>
      </c>
      <c r="G1" s="55"/>
      <c r="H1" s="4"/>
      <c r="I1" s="4"/>
      <c r="J1" s="4"/>
      <c r="K1" s="4"/>
      <c r="L1" s="4"/>
      <c r="M1" s="4"/>
      <c r="N1" s="4"/>
      <c r="O1" s="4"/>
      <c r="P1" s="4"/>
      <c r="Q1" s="4"/>
      <c r="R1" s="4"/>
      <c r="S1" s="4"/>
      <c r="T1" s="4"/>
      <c r="U1" s="4"/>
      <c r="V1" s="4"/>
      <c r="W1" s="4"/>
      <c r="X1" s="4"/>
      <c r="Y1" s="4"/>
      <c r="Z1" s="4"/>
    </row>
    <row r="2" spans="1:26" ht="42.95" customHeight="1">
      <c r="A2" s="33" t="s">
        <v>243</v>
      </c>
      <c r="B2" s="40" t="s">
        <v>244</v>
      </c>
      <c r="C2" s="40" t="s">
        <v>245</v>
      </c>
      <c r="D2" s="40" t="s">
        <v>246</v>
      </c>
      <c r="E2" s="40" t="s">
        <v>247</v>
      </c>
      <c r="F2" s="16"/>
      <c r="G2" s="4"/>
      <c r="H2" s="4"/>
      <c r="I2" s="4"/>
      <c r="J2" s="4"/>
      <c r="K2" s="4"/>
      <c r="L2" s="4"/>
      <c r="M2" s="4"/>
      <c r="N2" s="4"/>
      <c r="O2" s="4"/>
      <c r="P2" s="4"/>
      <c r="Q2" s="4"/>
      <c r="R2" s="4"/>
      <c r="S2" s="4"/>
      <c r="T2" s="4"/>
      <c r="U2" s="4"/>
      <c r="V2" s="4"/>
      <c r="W2" s="4"/>
      <c r="X2" s="4"/>
      <c r="Y2" s="4"/>
      <c r="Z2" s="4"/>
    </row>
    <row r="3" spans="1:26" ht="15.75" customHeight="1">
      <c r="A3" s="27" t="s">
        <v>248</v>
      </c>
      <c r="B3" s="6"/>
      <c r="C3" s="6">
        <v>2</v>
      </c>
      <c r="D3" s="6"/>
      <c r="E3" s="6"/>
      <c r="F3" s="9">
        <f>SUM(B3:E3)</f>
        <v>2</v>
      </c>
      <c r="G3" s="4"/>
      <c r="H3" s="4"/>
      <c r="I3" s="4"/>
      <c r="J3" s="4"/>
      <c r="K3" s="4"/>
      <c r="L3" s="4"/>
      <c r="M3" s="4"/>
      <c r="N3" s="4"/>
      <c r="O3" s="4"/>
      <c r="P3" s="4"/>
      <c r="Q3" s="4"/>
      <c r="R3" s="4"/>
      <c r="S3" s="4"/>
      <c r="T3" s="4"/>
      <c r="U3" s="4"/>
      <c r="V3" s="4"/>
      <c r="W3" s="4"/>
      <c r="X3" s="4"/>
      <c r="Y3" s="4"/>
      <c r="Z3" s="4"/>
    </row>
    <row r="4" spans="1:26" ht="109.5" customHeight="1">
      <c r="A4" s="27"/>
      <c r="B4" s="6"/>
      <c r="C4" s="82" t="s">
        <v>249</v>
      </c>
      <c r="D4" s="6"/>
      <c r="E4" s="6"/>
      <c r="F4" s="9"/>
      <c r="G4" s="4"/>
      <c r="H4" s="4"/>
      <c r="I4" s="4"/>
      <c r="J4" s="4"/>
      <c r="K4" s="4"/>
      <c r="L4" s="4"/>
      <c r="M4" s="4"/>
      <c r="N4" s="4"/>
      <c r="O4" s="4"/>
      <c r="P4" s="4"/>
      <c r="Q4" s="4"/>
      <c r="R4" s="4"/>
      <c r="S4" s="4"/>
      <c r="T4" s="4"/>
      <c r="U4" s="4"/>
      <c r="V4" s="4"/>
      <c r="W4" s="4"/>
      <c r="X4" s="4"/>
      <c r="Y4" s="4"/>
      <c r="Z4" s="4"/>
    </row>
    <row r="5" spans="1:26" ht="15.75" customHeight="1">
      <c r="A5" s="27" t="s">
        <v>250</v>
      </c>
      <c r="B5" s="83"/>
      <c r="C5" s="83"/>
      <c r="D5" s="83"/>
      <c r="E5" s="83"/>
      <c r="F5" s="9">
        <f>SUM(B5:E5)</f>
        <v>0</v>
      </c>
      <c r="G5" s="4"/>
      <c r="H5" s="4"/>
      <c r="I5" s="4"/>
      <c r="J5" s="4"/>
      <c r="K5" s="4"/>
      <c r="L5" s="4"/>
      <c r="M5" s="4"/>
      <c r="N5" s="4"/>
      <c r="O5" s="4"/>
      <c r="P5" s="4"/>
      <c r="Q5" s="4"/>
      <c r="R5" s="4"/>
      <c r="S5" s="4"/>
      <c r="T5" s="4"/>
      <c r="U5" s="4"/>
      <c r="V5" s="4"/>
      <c r="W5" s="4"/>
      <c r="X5" s="4"/>
      <c r="Y5" s="4"/>
      <c r="Z5" s="4"/>
    </row>
    <row r="6" spans="1:26" ht="15.75" customHeight="1">
      <c r="A6" s="27"/>
      <c r="B6" s="83"/>
      <c r="C6" s="83"/>
      <c r="D6" s="83"/>
      <c r="E6" s="84"/>
      <c r="F6" s="9"/>
      <c r="G6" s="4"/>
      <c r="H6" s="4"/>
      <c r="I6" s="4"/>
      <c r="J6" s="4"/>
      <c r="K6" s="4"/>
      <c r="L6" s="4"/>
      <c r="M6" s="4"/>
      <c r="N6" s="4"/>
      <c r="O6" s="4"/>
      <c r="P6" s="4"/>
      <c r="Q6" s="4"/>
      <c r="R6" s="4"/>
      <c r="S6" s="4"/>
      <c r="T6" s="4"/>
      <c r="U6" s="4"/>
      <c r="V6" s="4"/>
      <c r="W6" s="4"/>
      <c r="X6" s="4"/>
      <c r="Y6" s="4"/>
      <c r="Z6" s="4"/>
    </row>
    <row r="7" spans="1:26" ht="15.75" customHeight="1">
      <c r="A7" s="62" t="s">
        <v>251</v>
      </c>
      <c r="B7" s="6"/>
      <c r="C7" s="6"/>
      <c r="D7" s="6"/>
      <c r="E7" s="6"/>
      <c r="F7" s="9">
        <f>SUM(B7:E7)</f>
        <v>0</v>
      </c>
      <c r="G7" s="4"/>
      <c r="H7" s="4"/>
      <c r="I7" s="4"/>
      <c r="J7" s="4"/>
      <c r="K7" s="4"/>
      <c r="L7" s="4"/>
      <c r="M7" s="4"/>
      <c r="N7" s="4"/>
      <c r="O7" s="4"/>
      <c r="P7" s="4"/>
      <c r="Q7" s="4"/>
      <c r="R7" s="4"/>
      <c r="S7" s="4"/>
      <c r="T7" s="4"/>
      <c r="U7" s="4"/>
      <c r="V7" s="4"/>
      <c r="W7" s="4"/>
      <c r="X7" s="4"/>
      <c r="Y7" s="4"/>
      <c r="Z7" s="4"/>
    </row>
    <row r="8" spans="1:26" ht="14.25" customHeight="1">
      <c r="A8" s="27"/>
      <c r="B8" s="6"/>
      <c r="C8" s="6"/>
      <c r="D8" s="6"/>
      <c r="E8" s="6"/>
      <c r="F8" s="9"/>
      <c r="G8" s="4"/>
      <c r="H8" s="4"/>
      <c r="I8" s="4"/>
      <c r="J8" s="4"/>
      <c r="K8" s="4"/>
      <c r="L8" s="4"/>
      <c r="M8" s="4"/>
      <c r="N8" s="4"/>
      <c r="O8" s="4"/>
      <c r="P8" s="4"/>
      <c r="Q8" s="4"/>
      <c r="R8" s="4"/>
      <c r="S8" s="4"/>
      <c r="T8" s="4"/>
      <c r="U8" s="4"/>
      <c r="V8" s="4"/>
      <c r="W8" s="4"/>
      <c r="X8" s="4"/>
      <c r="Y8" s="4"/>
      <c r="Z8" s="4"/>
    </row>
    <row r="9" spans="1:26" ht="15.75" customHeight="1">
      <c r="A9" s="33" t="s">
        <v>83</v>
      </c>
      <c r="B9" s="44">
        <f t="shared" ref="B9:E9" si="0">SUM(B3:B7)</f>
        <v>0</v>
      </c>
      <c r="C9" s="44">
        <f t="shared" si="0"/>
        <v>2</v>
      </c>
      <c r="D9" s="44">
        <f t="shared" si="0"/>
        <v>0</v>
      </c>
      <c r="E9" s="44">
        <f t="shared" si="0"/>
        <v>0</v>
      </c>
      <c r="F9" s="68">
        <f>MIN(SUM(F3:F8),8)</f>
        <v>2</v>
      </c>
      <c r="G9" s="39" t="s">
        <v>252</v>
      </c>
      <c r="H9" s="4"/>
      <c r="I9" s="4"/>
      <c r="J9" s="4"/>
      <c r="K9" s="4"/>
      <c r="L9" s="4"/>
      <c r="M9" s="4"/>
      <c r="N9" s="4"/>
      <c r="O9" s="4"/>
      <c r="P9" s="4"/>
      <c r="Q9" s="4"/>
      <c r="R9" s="4"/>
      <c r="S9" s="4"/>
      <c r="T9" s="4"/>
      <c r="U9" s="4"/>
      <c r="V9" s="4"/>
      <c r="W9" s="4"/>
      <c r="X9" s="4"/>
      <c r="Y9" s="4"/>
      <c r="Z9" s="4"/>
    </row>
    <row r="10" spans="1:26" ht="15.7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5.75" customHeight="1">
      <c r="A11" s="30" t="s">
        <v>253</v>
      </c>
      <c r="B11" s="4"/>
      <c r="C11" s="4"/>
      <c r="D11" s="4"/>
      <c r="E11" s="4"/>
      <c r="F11" s="4"/>
      <c r="G11" s="4"/>
      <c r="H11" s="4"/>
      <c r="I11" s="4"/>
      <c r="J11" s="4"/>
      <c r="K11" s="4"/>
      <c r="L11" s="4"/>
      <c r="M11" s="4"/>
      <c r="N11" s="4"/>
      <c r="O11" s="4"/>
      <c r="P11" s="4"/>
      <c r="Q11" s="4"/>
      <c r="R11" s="4"/>
      <c r="S11" s="4"/>
      <c r="T11" s="4"/>
      <c r="U11" s="4"/>
      <c r="V11" s="4"/>
      <c r="W11" s="4"/>
      <c r="X11" s="4"/>
      <c r="Y11" s="4"/>
      <c r="Z11" s="4"/>
    </row>
    <row r="12" spans="1:26" ht="18.75" customHeight="1">
      <c r="A12" s="30"/>
      <c r="B12" s="4"/>
      <c r="C12" s="4"/>
      <c r="D12" s="4"/>
      <c r="E12" s="4"/>
      <c r="F12" s="4"/>
      <c r="G12" s="4"/>
      <c r="H12" s="4"/>
      <c r="I12" s="4"/>
      <c r="J12" s="4"/>
      <c r="K12" s="4"/>
      <c r="L12" s="4"/>
      <c r="M12" s="4"/>
      <c r="N12" s="4"/>
      <c r="O12" s="4"/>
      <c r="P12" s="4"/>
      <c r="Q12" s="4"/>
      <c r="R12" s="4"/>
      <c r="S12" s="4"/>
      <c r="T12" s="4"/>
      <c r="U12" s="4"/>
      <c r="V12" s="4"/>
      <c r="W12" s="4"/>
      <c r="X12" s="4"/>
      <c r="Y12" s="4"/>
      <c r="Z12" s="4"/>
    </row>
    <row r="13" spans="1:26" ht="15.7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1:E1"/>
  </mergeCells>
  <pageMargins left="0.7" right="0.7" top="0.3" bottom="0.3" header="0" footer="0"/>
  <pageSetup paperSize="9"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activeCell="A12" sqref="A12"/>
    </sheetView>
  </sheetViews>
  <sheetFormatPr defaultColWidth="11.25" defaultRowHeight="15" customHeight="1"/>
  <cols>
    <col min="1" max="4" width="32.125" customWidth="1"/>
    <col min="5" max="5" width="14.75" customWidth="1"/>
    <col min="6" max="6" width="12.375" customWidth="1"/>
    <col min="7" max="7" width="14.75" customWidth="1"/>
    <col min="8" max="26" width="8.625" customWidth="1"/>
  </cols>
  <sheetData>
    <row r="1" spans="1:26" ht="15.75" customHeight="1">
      <c r="A1" s="125"/>
      <c r="B1" s="147" t="s">
        <v>242</v>
      </c>
      <c r="C1" s="158"/>
      <c r="D1" s="158"/>
      <c r="E1" s="125"/>
      <c r="F1" s="125"/>
      <c r="G1" s="4"/>
      <c r="H1" s="4"/>
      <c r="I1" s="4"/>
      <c r="J1" s="4"/>
      <c r="K1" s="4"/>
      <c r="L1" s="4"/>
      <c r="M1" s="4"/>
      <c r="N1" s="4"/>
      <c r="O1" s="4"/>
      <c r="P1" s="4"/>
      <c r="Q1" s="4"/>
      <c r="R1" s="4"/>
      <c r="S1" s="4"/>
      <c r="T1" s="4"/>
      <c r="U1" s="4"/>
      <c r="V1" s="4"/>
      <c r="W1" s="4"/>
      <c r="X1" s="4"/>
      <c r="Y1" s="4"/>
      <c r="Z1" s="4"/>
    </row>
    <row r="2" spans="1:26" ht="88.5" customHeight="1">
      <c r="A2" s="33" t="s">
        <v>254</v>
      </c>
      <c r="B2" s="40" t="s">
        <v>255</v>
      </c>
      <c r="C2" s="40" t="s">
        <v>256</v>
      </c>
      <c r="D2" s="40" t="s">
        <v>257</v>
      </c>
      <c r="E2" s="16" t="s">
        <v>24</v>
      </c>
      <c r="F2" s="16" t="s">
        <v>83</v>
      </c>
      <c r="G2" s="55"/>
      <c r="H2" s="4"/>
      <c r="I2" s="4"/>
      <c r="J2" s="4"/>
      <c r="K2" s="4"/>
      <c r="L2" s="4"/>
      <c r="M2" s="4"/>
      <c r="N2" s="4"/>
      <c r="O2" s="4"/>
      <c r="P2" s="4"/>
      <c r="Q2" s="4"/>
      <c r="R2" s="4"/>
      <c r="S2" s="4"/>
      <c r="T2" s="4"/>
      <c r="U2" s="4"/>
      <c r="V2" s="4"/>
      <c r="W2" s="4"/>
      <c r="X2" s="4"/>
      <c r="Y2" s="4"/>
      <c r="Z2" s="4"/>
    </row>
    <row r="3" spans="1:26" ht="15.75" customHeight="1">
      <c r="A3" s="27" t="s">
        <v>258</v>
      </c>
      <c r="B3" s="6"/>
      <c r="C3" s="6"/>
      <c r="D3" s="6"/>
      <c r="E3" s="28">
        <v>0.45</v>
      </c>
      <c r="F3" s="9">
        <f>SUM(B3:D3)*E3</f>
        <v>0</v>
      </c>
      <c r="G3" s="4"/>
      <c r="H3" s="4"/>
      <c r="I3" s="4"/>
      <c r="J3" s="4"/>
      <c r="K3" s="4"/>
      <c r="L3" s="4"/>
      <c r="M3" s="4"/>
      <c r="N3" s="4"/>
      <c r="O3" s="4"/>
      <c r="P3" s="4"/>
      <c r="Q3" s="4"/>
      <c r="R3" s="4"/>
      <c r="S3" s="4"/>
      <c r="T3" s="4"/>
      <c r="U3" s="4"/>
      <c r="V3" s="4"/>
      <c r="W3" s="4"/>
      <c r="X3" s="4"/>
      <c r="Y3" s="4"/>
      <c r="Z3" s="4"/>
    </row>
    <row r="4" spans="1:26" ht="15.75" customHeight="1">
      <c r="A4" s="27"/>
      <c r="B4" s="6"/>
      <c r="C4" s="6"/>
      <c r="D4" s="6"/>
      <c r="E4" s="85"/>
      <c r="F4" s="9"/>
      <c r="G4" s="4"/>
      <c r="H4" s="4"/>
      <c r="I4" s="4"/>
      <c r="J4" s="4"/>
      <c r="K4" s="4"/>
      <c r="L4" s="4"/>
      <c r="M4" s="4"/>
      <c r="N4" s="4"/>
      <c r="O4" s="4"/>
      <c r="P4" s="4"/>
      <c r="Q4" s="4"/>
      <c r="R4" s="4"/>
      <c r="S4" s="4"/>
      <c r="T4" s="4"/>
      <c r="U4" s="4"/>
      <c r="V4" s="4"/>
      <c r="W4" s="4"/>
      <c r="X4" s="4"/>
      <c r="Y4" s="4"/>
      <c r="Z4" s="4"/>
    </row>
    <row r="5" spans="1:26" ht="15.75" customHeight="1">
      <c r="A5" s="27" t="s">
        <v>259</v>
      </c>
      <c r="B5" s="83"/>
      <c r="C5" s="83"/>
      <c r="D5" s="83"/>
      <c r="E5" s="28">
        <v>0.3</v>
      </c>
      <c r="F5" s="9">
        <f>SUM(B5:D5)*E5</f>
        <v>0</v>
      </c>
      <c r="G5" s="4"/>
      <c r="H5" s="4"/>
      <c r="I5" s="4"/>
      <c r="J5" s="4"/>
      <c r="K5" s="4"/>
      <c r="L5" s="4"/>
      <c r="M5" s="4"/>
      <c r="N5" s="4"/>
      <c r="O5" s="4"/>
      <c r="P5" s="4"/>
      <c r="Q5" s="4"/>
      <c r="R5" s="4"/>
      <c r="S5" s="4"/>
      <c r="T5" s="4"/>
      <c r="U5" s="4"/>
      <c r="V5" s="4"/>
      <c r="W5" s="4"/>
      <c r="X5" s="4"/>
      <c r="Y5" s="4"/>
      <c r="Z5" s="4"/>
    </row>
    <row r="6" spans="1:26" ht="15.75" customHeight="1">
      <c r="A6" s="27"/>
      <c r="B6" s="86"/>
      <c r="C6" s="86"/>
      <c r="D6" s="86"/>
      <c r="E6" s="85"/>
      <c r="F6" s="9"/>
      <c r="G6" s="4"/>
      <c r="H6" s="4"/>
      <c r="I6" s="4"/>
      <c r="J6" s="4"/>
      <c r="K6" s="4"/>
      <c r="L6" s="4"/>
      <c r="M6" s="4"/>
      <c r="N6" s="4"/>
      <c r="O6" s="4"/>
      <c r="P6" s="4"/>
      <c r="Q6" s="4"/>
      <c r="R6" s="4"/>
      <c r="S6" s="4"/>
      <c r="T6" s="4"/>
      <c r="U6" s="4"/>
      <c r="V6" s="4"/>
      <c r="W6" s="4"/>
      <c r="X6" s="4"/>
      <c r="Y6" s="4"/>
      <c r="Z6" s="4"/>
    </row>
    <row r="7" spans="1:26" ht="15.75" customHeight="1">
      <c r="A7" s="62" t="s">
        <v>260</v>
      </c>
      <c r="B7" s="6"/>
      <c r="C7" s="6"/>
      <c r="D7" s="6"/>
      <c r="E7" s="28">
        <v>0.25</v>
      </c>
      <c r="F7" s="9">
        <f>SUM(B7:D7)*E7</f>
        <v>0</v>
      </c>
      <c r="G7" s="4"/>
      <c r="H7" s="4"/>
      <c r="I7" s="4"/>
      <c r="J7" s="4"/>
      <c r="K7" s="4"/>
      <c r="L7" s="4"/>
      <c r="M7" s="4"/>
      <c r="N7" s="4"/>
      <c r="O7" s="4"/>
      <c r="P7" s="4"/>
      <c r="Q7" s="4"/>
      <c r="R7" s="4"/>
      <c r="S7" s="4"/>
      <c r="T7" s="4"/>
      <c r="U7" s="4"/>
      <c r="V7" s="4"/>
      <c r="W7" s="4"/>
      <c r="X7" s="4"/>
      <c r="Y7" s="4"/>
      <c r="Z7" s="4"/>
    </row>
    <row r="8" spans="1:26" ht="15.75" customHeight="1">
      <c r="A8" s="27"/>
      <c r="B8" s="6"/>
      <c r="C8" s="6"/>
      <c r="D8" s="6"/>
      <c r="E8" s="85"/>
      <c r="F8" s="9"/>
      <c r="G8" s="4"/>
      <c r="H8" s="4"/>
      <c r="I8" s="4"/>
      <c r="J8" s="4"/>
      <c r="K8" s="4"/>
      <c r="L8" s="4"/>
      <c r="M8" s="4"/>
      <c r="N8" s="4"/>
      <c r="O8" s="4"/>
      <c r="P8" s="4"/>
      <c r="Q8" s="4"/>
      <c r="R8" s="4"/>
      <c r="S8" s="4"/>
      <c r="T8" s="4"/>
      <c r="U8" s="4"/>
      <c r="V8" s="4"/>
      <c r="W8" s="4"/>
      <c r="X8" s="4"/>
      <c r="Y8" s="4"/>
      <c r="Z8" s="4"/>
    </row>
    <row r="9" spans="1:26" ht="15.75" customHeight="1">
      <c r="A9" s="33" t="s">
        <v>159</v>
      </c>
      <c r="B9" s="76">
        <f t="shared" ref="B9:D9" si="0">SUM(B3:B8)</f>
        <v>0</v>
      </c>
      <c r="C9" s="76">
        <f t="shared" si="0"/>
        <v>0</v>
      </c>
      <c r="D9" s="76">
        <f t="shared" si="0"/>
        <v>0</v>
      </c>
      <c r="E9" s="76"/>
      <c r="F9" s="68">
        <f>MIN(SUM(F3:F8),7)</f>
        <v>0</v>
      </c>
      <c r="G9" s="39" t="s">
        <v>94</v>
      </c>
      <c r="H9" s="4"/>
      <c r="I9" s="4"/>
      <c r="J9" s="4"/>
      <c r="K9" s="4"/>
      <c r="L9" s="4"/>
      <c r="M9" s="4"/>
      <c r="N9" s="4"/>
      <c r="O9" s="4"/>
      <c r="P9" s="4"/>
      <c r="Q9" s="4"/>
      <c r="R9" s="4"/>
      <c r="S9" s="4"/>
      <c r="T9" s="4"/>
      <c r="U9" s="4"/>
      <c r="V9" s="4"/>
      <c r="W9" s="4"/>
      <c r="X9" s="4"/>
      <c r="Y9" s="4"/>
      <c r="Z9" s="4"/>
    </row>
    <row r="10" spans="1:26" ht="15.75" customHeight="1">
      <c r="A10" s="135"/>
      <c r="B10" s="135"/>
      <c r="C10" s="4"/>
      <c r="D10" s="4"/>
      <c r="E10" s="4"/>
      <c r="F10" s="4"/>
      <c r="G10" s="4"/>
      <c r="H10" s="4"/>
      <c r="I10" s="4"/>
      <c r="J10" s="4"/>
      <c r="K10" s="4"/>
      <c r="L10" s="4"/>
      <c r="M10" s="4"/>
      <c r="N10" s="4"/>
      <c r="O10" s="4"/>
      <c r="P10" s="4"/>
      <c r="Q10" s="4"/>
      <c r="R10" s="4"/>
      <c r="S10" s="4"/>
      <c r="T10" s="4"/>
      <c r="U10" s="4"/>
      <c r="V10" s="4"/>
      <c r="W10" s="4"/>
      <c r="X10" s="4"/>
      <c r="Y10" s="4"/>
      <c r="Z10" s="4"/>
    </row>
    <row r="11" spans="1:26" ht="15.75" customHeight="1">
      <c r="A11" s="30" t="s">
        <v>261</v>
      </c>
      <c r="B11" s="4"/>
      <c r="C11" s="4"/>
      <c r="D11" s="4"/>
      <c r="E11" s="4"/>
      <c r="F11" s="4"/>
      <c r="G11" s="4"/>
      <c r="H11" s="4"/>
      <c r="I11" s="4"/>
      <c r="J11" s="4"/>
      <c r="K11" s="4"/>
      <c r="L11" s="4"/>
      <c r="M11" s="4"/>
      <c r="N11" s="4"/>
      <c r="O11" s="4"/>
      <c r="P11" s="4"/>
      <c r="Q11" s="4"/>
      <c r="R11" s="4"/>
      <c r="S11" s="4"/>
      <c r="T11" s="4"/>
      <c r="U11" s="4"/>
      <c r="V11" s="4"/>
      <c r="W11" s="4"/>
      <c r="X11" s="4"/>
      <c r="Y11" s="4"/>
      <c r="Z11" s="4"/>
    </row>
    <row r="12" spans="1:26" ht="15.75" customHeight="1">
      <c r="A12" s="30"/>
      <c r="B12" s="4"/>
      <c r="C12" s="4"/>
      <c r="D12" s="4"/>
      <c r="E12" s="4"/>
      <c r="F12" s="4"/>
      <c r="G12" s="4"/>
      <c r="H12" s="4"/>
      <c r="I12" s="4"/>
      <c r="J12" s="4"/>
      <c r="K12" s="4"/>
      <c r="L12" s="4"/>
      <c r="M12" s="4"/>
      <c r="N12" s="4"/>
      <c r="O12" s="4"/>
      <c r="P12" s="4"/>
      <c r="Q12" s="4"/>
      <c r="R12" s="4"/>
      <c r="S12" s="4"/>
      <c r="T12" s="4"/>
      <c r="U12" s="4"/>
      <c r="V12" s="4"/>
      <c r="W12" s="4"/>
      <c r="X12" s="4"/>
      <c r="Y12" s="4"/>
      <c r="Z12" s="4"/>
    </row>
    <row r="13" spans="1:26" ht="30"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1:D1"/>
  </mergeCells>
  <pageMargins left="0.7" right="0.7" top="0.3" bottom="0.3" header="0" footer="0"/>
  <pageSetup paperSize="9" orientation="portrait"/>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opLeftCell="B1" workbookViewId="0">
      <selection activeCell="A20" sqref="A20"/>
    </sheetView>
  </sheetViews>
  <sheetFormatPr defaultColWidth="11.25" defaultRowHeight="15" customHeight="1"/>
  <cols>
    <col min="1" max="5" width="32.125" customWidth="1"/>
    <col min="6" max="6" width="29" customWidth="1"/>
    <col min="7" max="7" width="14.75" customWidth="1"/>
    <col min="8" max="8" width="16.75" customWidth="1"/>
    <col min="9" max="9" width="16.25" customWidth="1"/>
    <col min="10" max="26" width="8.625" customWidth="1"/>
  </cols>
  <sheetData>
    <row r="1" spans="1:26" ht="15.75" customHeight="1">
      <c r="A1" s="33"/>
      <c r="B1" s="148" t="s">
        <v>262</v>
      </c>
      <c r="C1" s="157"/>
      <c r="D1" s="157"/>
      <c r="E1" s="151"/>
      <c r="F1" s="33"/>
      <c r="G1" s="33"/>
      <c r="H1" s="33"/>
      <c r="I1" s="4"/>
      <c r="J1" s="4"/>
      <c r="K1" s="4"/>
      <c r="L1" s="4"/>
      <c r="M1" s="4"/>
      <c r="N1" s="4"/>
      <c r="O1" s="4"/>
      <c r="P1" s="4"/>
      <c r="Q1" s="4"/>
      <c r="R1" s="4"/>
      <c r="S1" s="4"/>
      <c r="T1" s="4"/>
      <c r="U1" s="4"/>
      <c r="V1" s="4"/>
      <c r="W1" s="4"/>
      <c r="X1" s="4"/>
      <c r="Y1" s="4"/>
      <c r="Z1" s="4"/>
    </row>
    <row r="2" spans="1:26" ht="92.25" customHeight="1">
      <c r="A2" s="33" t="s">
        <v>263</v>
      </c>
      <c r="B2" s="40" t="s">
        <v>244</v>
      </c>
      <c r="C2" s="40" t="s">
        <v>245</v>
      </c>
      <c r="D2" s="40" t="s">
        <v>264</v>
      </c>
      <c r="E2" s="40" t="s">
        <v>247</v>
      </c>
      <c r="F2" s="33" t="s">
        <v>159</v>
      </c>
      <c r="G2" s="33" t="s">
        <v>24</v>
      </c>
      <c r="H2" s="33" t="s">
        <v>25</v>
      </c>
      <c r="I2" s="55"/>
      <c r="J2" s="4"/>
      <c r="K2" s="4"/>
      <c r="L2" s="4"/>
      <c r="M2" s="4"/>
      <c r="N2" s="4"/>
      <c r="O2" s="4"/>
      <c r="P2" s="4"/>
      <c r="Q2" s="4"/>
      <c r="R2" s="4"/>
      <c r="S2" s="4"/>
      <c r="T2" s="4"/>
      <c r="U2" s="4"/>
      <c r="V2" s="4"/>
      <c r="W2" s="4"/>
      <c r="X2" s="4"/>
      <c r="Y2" s="4"/>
      <c r="Z2" s="4"/>
    </row>
    <row r="3" spans="1:26" ht="31.5" customHeight="1">
      <c r="A3" s="47" t="s">
        <v>265</v>
      </c>
      <c r="B3" s="6"/>
      <c r="C3" s="6"/>
      <c r="D3" s="6"/>
      <c r="E3" s="6"/>
      <c r="F3" s="9">
        <f>SUM(B3:E3)</f>
        <v>0</v>
      </c>
      <c r="G3" s="53">
        <v>0.2</v>
      </c>
      <c r="H3" s="9">
        <f>SUM(B3:E3)*G3</f>
        <v>0</v>
      </c>
      <c r="I3" s="4"/>
      <c r="J3" s="4"/>
      <c r="K3" s="4"/>
      <c r="L3" s="4"/>
      <c r="M3" s="4"/>
      <c r="N3" s="4"/>
      <c r="O3" s="4"/>
      <c r="P3" s="4"/>
      <c r="Q3" s="4"/>
      <c r="R3" s="4"/>
      <c r="S3" s="4"/>
      <c r="T3" s="4"/>
      <c r="U3" s="4"/>
      <c r="V3" s="4"/>
      <c r="W3" s="4"/>
      <c r="X3" s="4"/>
      <c r="Y3" s="4"/>
      <c r="Z3" s="4"/>
    </row>
    <row r="4" spans="1:26" ht="31.5" customHeight="1">
      <c r="A4" s="47"/>
      <c r="B4" s="6"/>
      <c r="C4" s="6"/>
      <c r="D4" s="6"/>
      <c r="E4" s="6"/>
      <c r="F4" s="9"/>
      <c r="G4" s="76"/>
      <c r="H4" s="9"/>
      <c r="I4" s="4"/>
      <c r="J4" s="4"/>
      <c r="K4" s="4"/>
      <c r="L4" s="4"/>
      <c r="M4" s="4"/>
      <c r="N4" s="4"/>
      <c r="O4" s="4"/>
      <c r="P4" s="4"/>
      <c r="Q4" s="4"/>
      <c r="R4" s="4"/>
      <c r="S4" s="4"/>
      <c r="T4" s="4"/>
      <c r="U4" s="4"/>
      <c r="V4" s="4"/>
      <c r="W4" s="4"/>
      <c r="X4" s="4"/>
      <c r="Y4" s="4"/>
      <c r="Z4" s="4"/>
    </row>
    <row r="5" spans="1:26" ht="31.5" customHeight="1">
      <c r="A5" s="47" t="s">
        <v>266</v>
      </c>
      <c r="B5" s="59"/>
      <c r="C5" s="59"/>
      <c r="D5" s="59"/>
      <c r="E5" s="59"/>
      <c r="F5" s="9">
        <f>SUM(B5:E5)</f>
        <v>0</v>
      </c>
      <c r="G5" s="53">
        <v>0.1</v>
      </c>
      <c r="H5" s="9">
        <f>SUM(B5:E5)*G5</f>
        <v>0</v>
      </c>
      <c r="I5" s="4"/>
      <c r="J5" s="4"/>
      <c r="K5" s="4"/>
      <c r="L5" s="4"/>
      <c r="M5" s="4"/>
      <c r="N5" s="4"/>
      <c r="O5" s="4"/>
      <c r="P5" s="4"/>
      <c r="Q5" s="4"/>
      <c r="R5" s="4"/>
      <c r="S5" s="4"/>
      <c r="T5" s="4"/>
      <c r="U5" s="4"/>
      <c r="V5" s="4"/>
      <c r="W5" s="4"/>
      <c r="X5" s="4"/>
      <c r="Y5" s="4"/>
      <c r="Z5" s="4"/>
    </row>
    <row r="6" spans="1:26" ht="31.5" customHeight="1">
      <c r="A6" s="27"/>
      <c r="B6" s="59"/>
      <c r="C6" s="59"/>
      <c r="D6" s="59"/>
      <c r="E6" s="59"/>
      <c r="F6" s="9"/>
      <c r="G6" s="76"/>
      <c r="H6" s="9"/>
      <c r="I6" s="4"/>
      <c r="J6" s="4"/>
      <c r="K6" s="4"/>
      <c r="L6" s="4"/>
      <c r="M6" s="4"/>
      <c r="N6" s="4"/>
      <c r="O6" s="4"/>
      <c r="P6" s="4"/>
      <c r="Q6" s="4"/>
      <c r="R6" s="4"/>
      <c r="S6" s="4"/>
      <c r="T6" s="4"/>
      <c r="U6" s="4"/>
      <c r="V6" s="4"/>
      <c r="W6" s="4"/>
      <c r="X6" s="4"/>
      <c r="Y6" s="4"/>
      <c r="Z6" s="4"/>
    </row>
    <row r="7" spans="1:26" ht="31.5" customHeight="1">
      <c r="A7" s="62" t="s">
        <v>267</v>
      </c>
      <c r="B7" s="6"/>
      <c r="C7" s="6"/>
      <c r="D7" s="6"/>
      <c r="E7" s="6"/>
      <c r="F7" s="9">
        <f>SUM(B7:E7)</f>
        <v>0</v>
      </c>
      <c r="G7" s="53">
        <v>0.05</v>
      </c>
      <c r="H7" s="9">
        <f>SUM(B7:E7)*G7</f>
        <v>0</v>
      </c>
      <c r="I7" s="4"/>
      <c r="J7" s="4"/>
      <c r="K7" s="4"/>
      <c r="L7" s="4"/>
      <c r="M7" s="4"/>
      <c r="N7" s="4"/>
      <c r="O7" s="4"/>
      <c r="P7" s="4"/>
      <c r="Q7" s="4"/>
      <c r="R7" s="4"/>
      <c r="S7" s="4"/>
      <c r="T7" s="4"/>
      <c r="U7" s="4"/>
      <c r="V7" s="4"/>
      <c r="W7" s="4"/>
      <c r="X7" s="4"/>
      <c r="Y7" s="4"/>
      <c r="Z7" s="4"/>
    </row>
    <row r="8" spans="1:26" ht="31.5" customHeight="1">
      <c r="A8" s="27"/>
      <c r="B8" s="6"/>
      <c r="C8" s="6"/>
      <c r="D8" s="6"/>
      <c r="E8" s="6"/>
      <c r="F8" s="9"/>
      <c r="G8" s="76"/>
      <c r="H8" s="9"/>
      <c r="I8" s="4"/>
      <c r="J8" s="4"/>
      <c r="K8" s="4"/>
      <c r="L8" s="4"/>
      <c r="M8" s="4"/>
      <c r="N8" s="4"/>
      <c r="O8" s="4"/>
      <c r="P8" s="4"/>
      <c r="Q8" s="4"/>
      <c r="R8" s="4"/>
      <c r="S8" s="4"/>
      <c r="T8" s="4"/>
      <c r="U8" s="4"/>
      <c r="V8" s="4"/>
      <c r="W8" s="4"/>
      <c r="X8" s="4"/>
      <c r="Y8" s="4"/>
      <c r="Z8" s="4"/>
    </row>
    <row r="9" spans="1:26" ht="31.5" customHeight="1">
      <c r="A9" s="62" t="s">
        <v>268</v>
      </c>
      <c r="B9" s="59"/>
      <c r="C9" s="59"/>
      <c r="D9" s="59"/>
      <c r="E9" s="59"/>
      <c r="F9" s="9">
        <f>SUM(B9:E9)</f>
        <v>0</v>
      </c>
      <c r="G9" s="53">
        <v>0.25</v>
      </c>
      <c r="H9" s="9">
        <f>SUM(B9:E9)*G9</f>
        <v>0</v>
      </c>
      <c r="I9" s="4"/>
      <c r="J9" s="4"/>
      <c r="K9" s="4"/>
      <c r="L9" s="4"/>
      <c r="M9" s="4"/>
      <c r="N9" s="4"/>
      <c r="O9" s="4"/>
      <c r="P9" s="4"/>
      <c r="Q9" s="4"/>
      <c r="R9" s="4"/>
      <c r="S9" s="4"/>
      <c r="T9" s="4"/>
      <c r="U9" s="4"/>
      <c r="V9" s="4"/>
      <c r="W9" s="4"/>
      <c r="X9" s="4"/>
      <c r="Y9" s="4"/>
      <c r="Z9" s="4"/>
    </row>
    <row r="10" spans="1:26" ht="31.5" customHeight="1">
      <c r="A10" s="27"/>
      <c r="B10" s="59"/>
      <c r="C10" s="59"/>
      <c r="D10" s="59"/>
      <c r="E10" s="59"/>
      <c r="F10" s="9"/>
      <c r="G10" s="76"/>
      <c r="H10" s="9"/>
      <c r="I10" s="4"/>
      <c r="J10" s="4"/>
      <c r="K10" s="4"/>
      <c r="L10" s="4"/>
      <c r="M10" s="4"/>
      <c r="N10" s="4"/>
      <c r="O10" s="4"/>
      <c r="P10" s="4"/>
      <c r="Q10" s="4"/>
      <c r="R10" s="4"/>
      <c r="S10" s="4"/>
      <c r="T10" s="4"/>
      <c r="U10" s="4"/>
      <c r="V10" s="4"/>
      <c r="W10" s="4"/>
      <c r="X10" s="4"/>
      <c r="Y10" s="4"/>
      <c r="Z10" s="4"/>
    </row>
    <row r="11" spans="1:26" ht="31.5" customHeight="1">
      <c r="A11" s="47" t="s">
        <v>269</v>
      </c>
      <c r="B11" s="6"/>
      <c r="C11" s="6"/>
      <c r="D11" s="6"/>
      <c r="E11" s="6"/>
      <c r="F11" s="9">
        <f>SUM(B11:E11)</f>
        <v>0</v>
      </c>
      <c r="G11" s="53">
        <v>0.1</v>
      </c>
      <c r="H11" s="9">
        <f>SUM(B11:E11)*G11</f>
        <v>0</v>
      </c>
      <c r="I11" s="4"/>
      <c r="J11" s="4"/>
      <c r="K11" s="4"/>
      <c r="L11" s="4"/>
      <c r="M11" s="4"/>
      <c r="N11" s="4"/>
      <c r="O11" s="4"/>
      <c r="P11" s="4"/>
      <c r="Q11" s="4"/>
      <c r="R11" s="4"/>
      <c r="S11" s="4"/>
      <c r="T11" s="4"/>
      <c r="U11" s="4"/>
      <c r="V11" s="4"/>
      <c r="W11" s="4"/>
      <c r="X11" s="4"/>
      <c r="Y11" s="4"/>
      <c r="Z11" s="4"/>
    </row>
    <row r="12" spans="1:26" ht="31.5" customHeight="1">
      <c r="A12" s="27"/>
      <c r="B12" s="6"/>
      <c r="C12" s="82"/>
      <c r="D12" s="6"/>
      <c r="E12" s="6"/>
      <c r="F12" s="9"/>
      <c r="G12" s="76"/>
      <c r="H12" s="9"/>
      <c r="I12" s="4"/>
      <c r="J12" s="4"/>
      <c r="K12" s="4"/>
      <c r="L12" s="4"/>
      <c r="M12" s="4"/>
      <c r="N12" s="4"/>
      <c r="O12" s="4"/>
      <c r="P12" s="4"/>
      <c r="Q12" s="4"/>
      <c r="R12" s="4"/>
      <c r="S12" s="4"/>
      <c r="T12" s="4"/>
      <c r="U12" s="4"/>
      <c r="V12" s="4"/>
      <c r="W12" s="4"/>
      <c r="X12" s="4"/>
      <c r="Y12" s="4"/>
      <c r="Z12" s="4"/>
    </row>
    <row r="13" spans="1:26" ht="31.5" customHeight="1">
      <c r="A13" s="62" t="s">
        <v>270</v>
      </c>
      <c r="B13" s="59"/>
      <c r="C13" s="59"/>
      <c r="D13" s="59"/>
      <c r="E13" s="59"/>
      <c r="F13" s="9">
        <f>SUM(B13:E13)</f>
        <v>0</v>
      </c>
      <c r="G13" s="53">
        <v>0.05</v>
      </c>
      <c r="H13" s="9">
        <f>SUM(B13:E13)*G13</f>
        <v>0</v>
      </c>
      <c r="I13" s="4"/>
      <c r="J13" s="4"/>
      <c r="K13" s="4"/>
      <c r="L13" s="4"/>
      <c r="M13" s="4"/>
      <c r="N13" s="4"/>
      <c r="O13" s="4"/>
      <c r="P13" s="4"/>
      <c r="Q13" s="4"/>
      <c r="R13" s="4"/>
      <c r="S13" s="4"/>
      <c r="T13" s="4"/>
      <c r="U13" s="4"/>
      <c r="V13" s="4"/>
      <c r="W13" s="4"/>
      <c r="X13" s="4"/>
      <c r="Y13" s="4"/>
      <c r="Z13" s="4"/>
    </row>
    <row r="14" spans="1:26" ht="31.5" customHeight="1">
      <c r="A14" s="27"/>
      <c r="B14" s="59"/>
      <c r="C14" s="59"/>
      <c r="D14" s="59"/>
      <c r="E14" s="59"/>
      <c r="F14" s="9"/>
      <c r="G14" s="76"/>
      <c r="H14" s="9"/>
      <c r="I14" s="4"/>
      <c r="J14" s="4"/>
      <c r="K14" s="4"/>
      <c r="L14" s="4"/>
      <c r="M14" s="4"/>
      <c r="N14" s="4"/>
      <c r="O14" s="4"/>
      <c r="P14" s="4"/>
      <c r="Q14" s="4"/>
      <c r="R14" s="4"/>
      <c r="S14" s="4"/>
      <c r="T14" s="4"/>
      <c r="U14" s="4"/>
      <c r="V14" s="4"/>
      <c r="W14" s="4"/>
      <c r="X14" s="4"/>
      <c r="Y14" s="4"/>
      <c r="Z14" s="4"/>
    </row>
    <row r="15" spans="1:26" ht="66" customHeight="1">
      <c r="A15" s="62" t="s">
        <v>271</v>
      </c>
      <c r="B15" s="6"/>
      <c r="C15" s="6"/>
      <c r="D15" s="6"/>
      <c r="E15" s="6"/>
      <c r="F15" s="9">
        <f>SUM(B15:E15)</f>
        <v>0</v>
      </c>
      <c r="G15" s="53">
        <v>0.1</v>
      </c>
      <c r="H15" s="9">
        <f>SUM(B15:E15)*G15</f>
        <v>0</v>
      </c>
      <c r="I15" s="4"/>
      <c r="J15" s="4"/>
      <c r="K15" s="4"/>
      <c r="L15" s="4"/>
      <c r="M15" s="4"/>
      <c r="N15" s="4"/>
      <c r="O15" s="4"/>
      <c r="P15" s="4"/>
      <c r="Q15" s="4"/>
      <c r="R15" s="4"/>
      <c r="S15" s="4"/>
      <c r="T15" s="4"/>
      <c r="U15" s="4"/>
      <c r="V15" s="4"/>
      <c r="W15" s="4"/>
      <c r="X15" s="4"/>
      <c r="Y15" s="4"/>
      <c r="Z15" s="4"/>
    </row>
    <row r="16" spans="1:26" ht="31.5" customHeight="1">
      <c r="A16" s="27"/>
      <c r="B16" s="6"/>
      <c r="C16" s="6"/>
      <c r="D16" s="6"/>
      <c r="E16" s="6"/>
      <c r="F16" s="9"/>
      <c r="G16" s="76"/>
      <c r="H16" s="9"/>
      <c r="I16" s="4"/>
      <c r="J16" s="4"/>
      <c r="K16" s="4"/>
      <c r="L16" s="4"/>
      <c r="M16" s="4"/>
      <c r="N16" s="4"/>
      <c r="O16" s="4"/>
      <c r="P16" s="4"/>
      <c r="Q16" s="4"/>
      <c r="R16" s="4"/>
      <c r="S16" s="4"/>
      <c r="T16" s="4"/>
      <c r="U16" s="4"/>
      <c r="V16" s="4"/>
      <c r="W16" s="4"/>
      <c r="X16" s="4"/>
      <c r="Y16" s="4"/>
      <c r="Z16" s="4"/>
    </row>
    <row r="17" spans="1:26" ht="48" customHeight="1">
      <c r="A17" s="62" t="s">
        <v>272</v>
      </c>
      <c r="B17" s="59"/>
      <c r="C17" s="59"/>
      <c r="D17" s="59"/>
      <c r="E17" s="59"/>
      <c r="F17" s="9">
        <f>SUM(B17:E17)</f>
        <v>0</v>
      </c>
      <c r="G17" s="53">
        <v>0.15</v>
      </c>
      <c r="H17" s="9">
        <f>SUM(B17:E17)*G17</f>
        <v>0</v>
      </c>
      <c r="I17" s="4"/>
      <c r="J17" s="4"/>
      <c r="K17" s="4"/>
      <c r="L17" s="4"/>
      <c r="M17" s="4"/>
      <c r="N17" s="4"/>
      <c r="O17" s="4"/>
      <c r="P17" s="4"/>
      <c r="Q17" s="4"/>
      <c r="R17" s="4"/>
      <c r="S17" s="4"/>
      <c r="T17" s="4"/>
      <c r="U17" s="4"/>
      <c r="V17" s="4"/>
      <c r="W17" s="4"/>
      <c r="X17" s="4"/>
      <c r="Y17" s="4"/>
      <c r="Z17" s="4"/>
    </row>
    <row r="18" spans="1:26" ht="48" customHeight="1">
      <c r="A18" s="62"/>
      <c r="B18" s="59"/>
      <c r="C18" s="59"/>
      <c r="D18" s="59"/>
      <c r="E18" s="59"/>
      <c r="F18" s="9"/>
      <c r="G18" s="53"/>
      <c r="H18" s="9"/>
      <c r="I18" s="4"/>
      <c r="J18" s="4"/>
      <c r="K18" s="4"/>
      <c r="L18" s="4"/>
      <c r="M18" s="4"/>
      <c r="N18" s="4"/>
      <c r="O18" s="4"/>
      <c r="P18" s="4"/>
      <c r="Q18" s="4"/>
      <c r="R18" s="4"/>
      <c r="S18" s="4"/>
      <c r="T18" s="4"/>
      <c r="U18" s="4"/>
      <c r="V18" s="4"/>
      <c r="W18" s="4"/>
      <c r="X18" s="4"/>
      <c r="Y18" s="4"/>
      <c r="Z18" s="4"/>
    </row>
    <row r="19" spans="1:26" ht="25.5" customHeight="1">
      <c r="A19" s="149"/>
      <c r="B19" s="156"/>
      <c r="C19" s="56"/>
      <c r="D19" s="56"/>
      <c r="E19" s="56"/>
      <c r="F19" s="77" t="s">
        <v>83</v>
      </c>
      <c r="G19" s="87">
        <f t="shared" ref="G19:H19" si="0">SUM(G3:G17)</f>
        <v>1</v>
      </c>
      <c r="H19" s="81">
        <f t="shared" si="0"/>
        <v>0</v>
      </c>
      <c r="I19" s="39" t="s">
        <v>172</v>
      </c>
      <c r="J19" s="4"/>
      <c r="K19" s="4"/>
      <c r="L19" s="4"/>
      <c r="M19" s="4"/>
      <c r="N19" s="4"/>
      <c r="O19" s="4"/>
      <c r="P19" s="4"/>
      <c r="Q19" s="4"/>
      <c r="R19" s="4"/>
      <c r="S19" s="4"/>
      <c r="T19" s="4"/>
      <c r="U19" s="4"/>
      <c r="V19" s="4"/>
      <c r="W19" s="4"/>
      <c r="X19" s="4"/>
      <c r="Y19" s="4"/>
      <c r="Z19" s="4"/>
    </row>
    <row r="20" spans="1:26" ht="15.75" customHeight="1">
      <c r="A20" s="30" t="s">
        <v>273</v>
      </c>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E1"/>
    <mergeCell ref="A19:B19"/>
  </mergeCells>
  <pageMargins left="0.7" right="0.7" top="0.3" bottom="0.3"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topLeftCell="B9" workbookViewId="0">
      <selection activeCell="E16" sqref="E16"/>
    </sheetView>
  </sheetViews>
  <sheetFormatPr defaultColWidth="11.25" defaultRowHeight="15" customHeight="1"/>
  <cols>
    <col min="1" max="1" width="47.875" customWidth="1"/>
    <col min="2" max="5" width="32.125" customWidth="1"/>
    <col min="6" max="6" width="29" customWidth="1"/>
    <col min="7" max="7" width="14.75" customWidth="1"/>
    <col min="8" max="8" width="16.75" customWidth="1"/>
    <col min="9" max="9" width="16.25" customWidth="1"/>
    <col min="10" max="26" width="8.625" customWidth="1"/>
  </cols>
  <sheetData>
    <row r="1" spans="1:26" ht="15.75" customHeight="1">
      <c r="A1" s="33"/>
      <c r="B1" s="148" t="s">
        <v>262</v>
      </c>
      <c r="C1" s="157"/>
      <c r="D1" s="157"/>
      <c r="E1" s="151"/>
      <c r="F1" s="33"/>
      <c r="G1" s="33"/>
      <c r="H1" s="33"/>
      <c r="I1" s="4"/>
      <c r="J1" s="4"/>
      <c r="K1" s="4"/>
      <c r="L1" s="4"/>
      <c r="M1" s="4"/>
      <c r="N1" s="4"/>
      <c r="O1" s="4"/>
      <c r="P1" s="4"/>
      <c r="Q1" s="4"/>
      <c r="R1" s="4"/>
      <c r="S1" s="4"/>
      <c r="T1" s="4"/>
      <c r="U1" s="4"/>
      <c r="V1" s="4"/>
      <c r="W1" s="4"/>
      <c r="X1" s="4"/>
      <c r="Y1" s="4"/>
      <c r="Z1" s="4"/>
    </row>
    <row r="2" spans="1:26" ht="92.25" customHeight="1">
      <c r="A2" s="33" t="s">
        <v>254</v>
      </c>
      <c r="B2" s="40" t="s">
        <v>244</v>
      </c>
      <c r="C2" s="40" t="s">
        <v>245</v>
      </c>
      <c r="D2" s="40" t="s">
        <v>264</v>
      </c>
      <c r="E2" s="40" t="s">
        <v>247</v>
      </c>
      <c r="F2" s="33" t="s">
        <v>159</v>
      </c>
      <c r="G2" s="33" t="s">
        <v>24</v>
      </c>
      <c r="H2" s="33" t="s">
        <v>25</v>
      </c>
      <c r="I2" s="55"/>
      <c r="J2" s="4"/>
      <c r="K2" s="4"/>
      <c r="L2" s="4"/>
      <c r="M2" s="4"/>
      <c r="N2" s="4"/>
      <c r="O2" s="4"/>
      <c r="P2" s="4"/>
      <c r="Q2" s="4"/>
      <c r="R2" s="4"/>
      <c r="S2" s="4"/>
      <c r="T2" s="4"/>
      <c r="U2" s="4"/>
      <c r="V2" s="4"/>
      <c r="W2" s="4"/>
      <c r="X2" s="4"/>
      <c r="Y2" s="4"/>
      <c r="Z2" s="4"/>
    </row>
    <row r="3" spans="1:26" ht="31.5" customHeight="1">
      <c r="A3" s="88" t="s">
        <v>274</v>
      </c>
      <c r="B3" s="6"/>
      <c r="C3" s="6"/>
      <c r="D3" s="6"/>
      <c r="E3" s="6"/>
      <c r="F3" s="9">
        <f>SUM(B3:E3)</f>
        <v>0</v>
      </c>
      <c r="G3" s="53">
        <v>0.05</v>
      </c>
      <c r="H3" s="9">
        <f>SUM(B3:E3)*G3</f>
        <v>0</v>
      </c>
      <c r="I3" s="4"/>
      <c r="J3" s="4"/>
      <c r="K3" s="4"/>
      <c r="L3" s="4"/>
      <c r="M3" s="4"/>
      <c r="N3" s="4"/>
      <c r="O3" s="4"/>
      <c r="P3" s="4"/>
      <c r="Q3" s="4"/>
      <c r="R3" s="4"/>
      <c r="S3" s="4"/>
      <c r="T3" s="4"/>
      <c r="U3" s="4"/>
      <c r="V3" s="4"/>
      <c r="W3" s="4"/>
      <c r="X3" s="4"/>
      <c r="Y3" s="4"/>
      <c r="Z3" s="4"/>
    </row>
    <row r="4" spans="1:26" ht="31.5" customHeight="1">
      <c r="A4" s="88"/>
      <c r="B4" s="6"/>
      <c r="C4" s="6"/>
      <c r="D4" s="6"/>
      <c r="E4" s="6"/>
      <c r="F4" s="9"/>
      <c r="G4" s="76"/>
      <c r="H4" s="9"/>
      <c r="I4" s="4"/>
      <c r="J4" s="4"/>
      <c r="K4" s="4"/>
      <c r="L4" s="4"/>
      <c r="M4" s="4"/>
      <c r="N4" s="4"/>
      <c r="O4" s="4"/>
      <c r="P4" s="4"/>
      <c r="Q4" s="4"/>
      <c r="R4" s="4"/>
      <c r="S4" s="4"/>
      <c r="T4" s="4"/>
      <c r="U4" s="4"/>
      <c r="V4" s="4"/>
      <c r="W4" s="4"/>
      <c r="X4" s="4"/>
      <c r="Y4" s="4"/>
      <c r="Z4" s="4"/>
    </row>
    <row r="5" spans="1:26" ht="31.5" customHeight="1">
      <c r="A5" s="88" t="s">
        <v>275</v>
      </c>
      <c r="B5" s="59"/>
      <c r="C5" s="59"/>
      <c r="D5" s="59"/>
      <c r="E5" s="59"/>
      <c r="F5" s="9">
        <f>SUM(B5:E5)</f>
        <v>0</v>
      </c>
      <c r="G5" s="53">
        <v>0.1</v>
      </c>
      <c r="H5" s="9">
        <f>SUM(B5:E5)*G5</f>
        <v>0</v>
      </c>
      <c r="I5" s="4"/>
      <c r="J5" s="4"/>
      <c r="K5" s="4"/>
      <c r="L5" s="4"/>
      <c r="M5" s="4"/>
      <c r="N5" s="4"/>
      <c r="O5" s="4"/>
      <c r="P5" s="4"/>
      <c r="Q5" s="4"/>
      <c r="R5" s="4"/>
      <c r="S5" s="4"/>
      <c r="T5" s="4"/>
      <c r="U5" s="4"/>
      <c r="V5" s="4"/>
      <c r="W5" s="4"/>
      <c r="X5" s="4"/>
      <c r="Y5" s="4"/>
      <c r="Z5" s="4"/>
    </row>
    <row r="6" spans="1:26" ht="31.5" customHeight="1">
      <c r="A6" s="88"/>
      <c r="B6" s="59"/>
      <c r="C6" s="59"/>
      <c r="D6" s="59"/>
      <c r="E6" s="59"/>
      <c r="F6" s="9"/>
      <c r="G6" s="76"/>
      <c r="H6" s="9"/>
      <c r="I6" s="4"/>
      <c r="J6" s="4"/>
      <c r="K6" s="4"/>
      <c r="L6" s="4"/>
      <c r="M6" s="4"/>
      <c r="N6" s="4"/>
      <c r="O6" s="4"/>
      <c r="P6" s="4"/>
      <c r="Q6" s="4"/>
      <c r="R6" s="4"/>
      <c r="S6" s="4"/>
      <c r="T6" s="4"/>
      <c r="U6" s="4"/>
      <c r="V6" s="4"/>
      <c r="W6" s="4"/>
      <c r="X6" s="4"/>
      <c r="Y6" s="4"/>
      <c r="Z6" s="4"/>
    </row>
    <row r="7" spans="1:26" ht="31.5" customHeight="1">
      <c r="A7" s="89" t="s">
        <v>276</v>
      </c>
      <c r="B7" s="6"/>
      <c r="C7" s="6"/>
      <c r="D7" s="6"/>
      <c r="E7" s="6"/>
      <c r="F7" s="9">
        <f>SUM(B7:E7)</f>
        <v>0</v>
      </c>
      <c r="G7" s="53">
        <v>0.15</v>
      </c>
      <c r="H7" s="9">
        <f>SUM(B7:E7)*G7</f>
        <v>0</v>
      </c>
      <c r="I7" s="4"/>
      <c r="J7" s="4"/>
      <c r="K7" s="4"/>
      <c r="L7" s="4"/>
      <c r="M7" s="4"/>
      <c r="N7" s="4"/>
      <c r="O7" s="4"/>
      <c r="P7" s="4"/>
      <c r="Q7" s="4"/>
      <c r="R7" s="4"/>
      <c r="S7" s="4"/>
      <c r="T7" s="4"/>
      <c r="U7" s="4"/>
      <c r="V7" s="4"/>
      <c r="W7" s="4"/>
      <c r="X7" s="4"/>
      <c r="Y7" s="4"/>
      <c r="Z7" s="4"/>
    </row>
    <row r="8" spans="1:26" ht="31.5" customHeight="1">
      <c r="A8" s="88"/>
      <c r="B8" s="6"/>
      <c r="C8" s="6"/>
      <c r="D8" s="6"/>
      <c r="E8" s="6"/>
      <c r="F8" s="9"/>
      <c r="G8" s="76"/>
      <c r="H8" s="9"/>
      <c r="I8" s="4"/>
      <c r="J8" s="4"/>
      <c r="K8" s="4"/>
      <c r="L8" s="4"/>
      <c r="M8" s="4"/>
      <c r="N8" s="4"/>
      <c r="O8" s="4"/>
      <c r="P8" s="4"/>
      <c r="Q8" s="4"/>
      <c r="R8" s="4"/>
      <c r="S8" s="4"/>
      <c r="T8" s="4"/>
      <c r="U8" s="4"/>
      <c r="V8" s="4"/>
      <c r="W8" s="4"/>
      <c r="X8" s="4"/>
      <c r="Y8" s="4"/>
      <c r="Z8" s="4"/>
    </row>
    <row r="9" spans="1:26" ht="31.5" customHeight="1">
      <c r="A9" s="41" t="s">
        <v>277</v>
      </c>
      <c r="B9" s="59"/>
      <c r="C9" s="59"/>
      <c r="D9" s="59"/>
      <c r="E9" s="59"/>
      <c r="F9" s="9">
        <f>SUM(B9:E9)</f>
        <v>0</v>
      </c>
      <c r="G9" s="53">
        <v>0.15</v>
      </c>
      <c r="H9" s="9">
        <f>SUM(B9:E9)*G9</f>
        <v>0</v>
      </c>
      <c r="I9" s="4"/>
      <c r="J9" s="4"/>
      <c r="K9" s="4"/>
      <c r="L9" s="4"/>
      <c r="M9" s="4"/>
      <c r="N9" s="4"/>
      <c r="O9" s="4"/>
      <c r="P9" s="4"/>
      <c r="Q9" s="4"/>
      <c r="R9" s="4"/>
      <c r="S9" s="4"/>
      <c r="T9" s="4"/>
      <c r="U9" s="4"/>
      <c r="V9" s="4"/>
      <c r="W9" s="4"/>
      <c r="X9" s="4"/>
      <c r="Y9" s="4"/>
      <c r="Z9" s="4"/>
    </row>
    <row r="10" spans="1:26" ht="31.5" customHeight="1">
      <c r="A10" s="88"/>
      <c r="B10" s="59"/>
      <c r="C10" s="59"/>
      <c r="D10" s="59"/>
      <c r="E10" s="59"/>
      <c r="F10" s="9"/>
      <c r="G10" s="76"/>
      <c r="H10" s="9"/>
      <c r="I10" s="4"/>
      <c r="J10" s="4"/>
      <c r="K10" s="4"/>
      <c r="L10" s="4"/>
      <c r="M10" s="4"/>
      <c r="N10" s="4"/>
      <c r="O10" s="4"/>
      <c r="P10" s="4"/>
      <c r="Q10" s="4"/>
      <c r="R10" s="4"/>
      <c r="S10" s="4"/>
      <c r="T10" s="4"/>
      <c r="U10" s="4"/>
      <c r="V10" s="4"/>
      <c r="W10" s="4"/>
      <c r="X10" s="4"/>
      <c r="Y10" s="4"/>
      <c r="Z10" s="4"/>
    </row>
    <row r="11" spans="1:26" ht="31.5" customHeight="1">
      <c r="A11" s="45" t="s">
        <v>278</v>
      </c>
      <c r="B11" s="6"/>
      <c r="C11" s="6"/>
      <c r="D11" s="6"/>
      <c r="E11" s="6"/>
      <c r="F11" s="9">
        <f>SUM(B11:E11)</f>
        <v>0</v>
      </c>
      <c r="G11" s="53">
        <v>0.25</v>
      </c>
      <c r="H11" s="9">
        <f>SUM(B11:E11)*G11</f>
        <v>0</v>
      </c>
      <c r="I11" s="4"/>
      <c r="J11" s="4"/>
      <c r="K11" s="4"/>
      <c r="L11" s="4"/>
      <c r="M11" s="4"/>
      <c r="N11" s="4"/>
      <c r="O11" s="4"/>
      <c r="P11" s="4"/>
      <c r="Q11" s="4"/>
      <c r="R11" s="4"/>
      <c r="S11" s="4"/>
      <c r="T11" s="4"/>
      <c r="U11" s="4"/>
      <c r="V11" s="4"/>
      <c r="W11" s="4"/>
      <c r="X11" s="4"/>
      <c r="Y11" s="4"/>
      <c r="Z11" s="4"/>
    </row>
    <row r="12" spans="1:26" ht="31.5" customHeight="1">
      <c r="A12" s="88"/>
      <c r="B12" s="6"/>
      <c r="C12" s="82"/>
      <c r="D12" s="6"/>
      <c r="E12" s="6"/>
      <c r="F12" s="9"/>
      <c r="G12" s="76"/>
      <c r="H12" s="9"/>
      <c r="I12" s="4"/>
      <c r="J12" s="4"/>
      <c r="K12" s="4"/>
      <c r="L12" s="4"/>
      <c r="M12" s="4"/>
      <c r="N12" s="4"/>
      <c r="O12" s="4"/>
      <c r="P12" s="4"/>
      <c r="Q12" s="4"/>
      <c r="R12" s="4"/>
      <c r="S12" s="4"/>
      <c r="T12" s="4"/>
      <c r="U12" s="4"/>
      <c r="V12" s="4"/>
      <c r="W12" s="4"/>
      <c r="X12" s="4"/>
      <c r="Y12" s="4"/>
      <c r="Z12" s="4"/>
    </row>
    <row r="13" spans="1:26" ht="31.5" customHeight="1">
      <c r="A13" s="41" t="s">
        <v>279</v>
      </c>
      <c r="B13" s="59"/>
      <c r="C13" s="59"/>
      <c r="D13" s="59"/>
      <c r="E13" s="59"/>
      <c r="F13" s="9">
        <f>SUM(B13:E13)</f>
        <v>0</v>
      </c>
      <c r="G13" s="53">
        <v>0.3</v>
      </c>
      <c r="H13" s="9">
        <f>SUM(B13:E13)*G13</f>
        <v>0</v>
      </c>
      <c r="I13" s="4"/>
      <c r="J13" s="4"/>
      <c r="K13" s="4"/>
      <c r="L13" s="4"/>
      <c r="M13" s="4"/>
      <c r="N13" s="4"/>
      <c r="O13" s="4"/>
      <c r="P13" s="4"/>
      <c r="Q13" s="4"/>
      <c r="R13" s="4"/>
      <c r="S13" s="4"/>
      <c r="T13" s="4"/>
      <c r="U13" s="4"/>
      <c r="V13" s="4"/>
      <c r="W13" s="4"/>
      <c r="X13" s="4"/>
      <c r="Y13" s="4"/>
      <c r="Z13" s="4"/>
    </row>
    <row r="14" spans="1:26" ht="31.5" customHeight="1">
      <c r="A14" s="62"/>
      <c r="B14" s="59"/>
      <c r="C14" s="59"/>
      <c r="D14" s="59"/>
      <c r="E14" s="59"/>
      <c r="F14" s="9"/>
      <c r="G14" s="53"/>
      <c r="H14" s="9"/>
      <c r="I14" s="4"/>
      <c r="J14" s="4"/>
      <c r="K14" s="4"/>
      <c r="L14" s="4"/>
      <c r="M14" s="4"/>
      <c r="N14" s="4"/>
      <c r="O14" s="4"/>
      <c r="P14" s="4"/>
      <c r="Q14" s="4"/>
      <c r="R14" s="4"/>
      <c r="S14" s="4"/>
      <c r="T14" s="4"/>
      <c r="U14" s="4"/>
      <c r="V14" s="4"/>
      <c r="W14" s="4"/>
      <c r="X14" s="4"/>
      <c r="Y14" s="4"/>
      <c r="Z14" s="4"/>
    </row>
    <row r="15" spans="1:26" ht="25.5" customHeight="1">
      <c r="A15" s="52"/>
      <c r="B15" s="56"/>
      <c r="C15" s="56"/>
      <c r="D15" s="56"/>
      <c r="E15" s="56"/>
      <c r="F15" s="77" t="s">
        <v>83</v>
      </c>
      <c r="G15" s="87">
        <f>SUM(G3:G13)</f>
        <v>1</v>
      </c>
      <c r="H15" s="81">
        <f>SUM(H3:H14)</f>
        <v>0</v>
      </c>
      <c r="I15" s="39" t="s">
        <v>280</v>
      </c>
      <c r="J15" s="4"/>
      <c r="K15" s="4"/>
      <c r="L15" s="4"/>
      <c r="M15" s="4"/>
      <c r="N15" s="4"/>
      <c r="O15" s="4"/>
      <c r="P15" s="4"/>
      <c r="Q15" s="4"/>
      <c r="R15" s="4"/>
      <c r="S15" s="4"/>
      <c r="T15" s="4"/>
      <c r="U15" s="4"/>
      <c r="V15" s="4"/>
      <c r="W15" s="4"/>
      <c r="X15" s="4"/>
      <c r="Y15" s="4"/>
      <c r="Z15" s="4"/>
    </row>
    <row r="16" spans="1:26" ht="15.75" customHeight="1">
      <c r="A16" s="30" t="s">
        <v>281</v>
      </c>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1:E1"/>
  </mergeCells>
  <pageMargins left="0.7" right="0.7" top="0.3" bottom="0.3"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topLeftCell="A18" workbookViewId="0">
      <selection activeCell="G2" sqref="G2:G20"/>
    </sheetView>
  </sheetViews>
  <sheetFormatPr defaultColWidth="11.25" defaultRowHeight="15" customHeight="1"/>
  <cols>
    <col min="1" max="1" width="47.875" customWidth="1"/>
    <col min="2" max="4" width="32.125" customWidth="1"/>
    <col min="5" max="5" width="21.25" customWidth="1"/>
    <col min="6" max="6" width="15.125" customWidth="1"/>
    <col min="7" max="7" width="15.25" customWidth="1"/>
    <col min="8" max="8" width="21.625" customWidth="1"/>
    <col min="9" max="26" width="8.625" customWidth="1"/>
  </cols>
  <sheetData>
    <row r="1" spans="1:26" ht="67.5" customHeight="1">
      <c r="A1" s="16" t="s">
        <v>282</v>
      </c>
      <c r="B1" s="40" t="s">
        <v>283</v>
      </c>
      <c r="C1" s="40" t="s">
        <v>284</v>
      </c>
      <c r="D1" s="40" t="s">
        <v>285</v>
      </c>
      <c r="E1" s="33" t="s">
        <v>159</v>
      </c>
      <c r="F1" s="33" t="s">
        <v>24</v>
      </c>
      <c r="G1" s="33" t="s">
        <v>25</v>
      </c>
      <c r="H1" s="39"/>
      <c r="I1" s="39"/>
      <c r="J1" s="39"/>
      <c r="K1" s="39"/>
      <c r="L1" s="39"/>
      <c r="M1" s="39"/>
      <c r="N1" s="39"/>
      <c r="O1" s="39"/>
      <c r="P1" s="39"/>
      <c r="Q1" s="39"/>
      <c r="R1" s="39"/>
      <c r="S1" s="39"/>
      <c r="T1" s="39"/>
      <c r="U1" s="39"/>
      <c r="V1" s="39"/>
      <c r="W1" s="39"/>
      <c r="X1" s="39"/>
      <c r="Y1" s="39"/>
      <c r="Z1" s="39"/>
    </row>
    <row r="2" spans="1:26" ht="15.6">
      <c r="A2" s="47" t="s">
        <v>286</v>
      </c>
      <c r="B2" s="42"/>
      <c r="C2" s="42"/>
      <c r="D2" s="42">
        <v>9</v>
      </c>
      <c r="E2" s="44">
        <f>SUM(B2:D2)</f>
        <v>9</v>
      </c>
      <c r="F2" s="53">
        <v>0.15</v>
      </c>
      <c r="G2" s="44">
        <f>(B2*F2)+(C2*F2)+(D2*F2)</f>
        <v>1.3499999999999999</v>
      </c>
      <c r="H2" s="39"/>
      <c r="I2" s="39"/>
      <c r="J2" s="39"/>
      <c r="K2" s="39"/>
      <c r="L2" s="39"/>
      <c r="M2" s="39"/>
      <c r="N2" s="39"/>
      <c r="O2" s="39"/>
      <c r="P2" s="39"/>
      <c r="Q2" s="39"/>
      <c r="R2" s="39"/>
      <c r="S2" s="39"/>
      <c r="T2" s="39"/>
      <c r="U2" s="39"/>
      <c r="V2" s="39"/>
      <c r="W2" s="39"/>
      <c r="X2" s="39"/>
      <c r="Y2" s="39"/>
      <c r="Z2" s="39"/>
    </row>
    <row r="3" spans="1:26" ht="186">
      <c r="A3" s="47"/>
      <c r="B3" s="42"/>
      <c r="C3" s="42"/>
      <c r="D3" s="34" t="s">
        <v>287</v>
      </c>
      <c r="E3" s="44"/>
      <c r="F3" s="76"/>
      <c r="G3" s="44"/>
      <c r="H3" s="39"/>
      <c r="I3" s="39"/>
      <c r="J3" s="39"/>
      <c r="K3" s="39"/>
      <c r="L3" s="39"/>
      <c r="M3" s="39"/>
      <c r="N3" s="39"/>
      <c r="O3" s="39"/>
      <c r="P3" s="39"/>
      <c r="Q3" s="39"/>
      <c r="R3" s="39"/>
      <c r="S3" s="39"/>
      <c r="T3" s="39"/>
      <c r="U3" s="39"/>
      <c r="V3" s="39"/>
      <c r="W3" s="39"/>
      <c r="X3" s="39"/>
      <c r="Y3" s="39"/>
      <c r="Z3" s="39"/>
    </row>
    <row r="4" spans="1:26" ht="15.6">
      <c r="A4" s="47" t="s">
        <v>288</v>
      </c>
      <c r="B4" s="46"/>
      <c r="C4" s="46">
        <v>2</v>
      </c>
      <c r="D4" s="46"/>
      <c r="E4" s="44">
        <f>SUM(B4:D4)</f>
        <v>2</v>
      </c>
      <c r="F4" s="90">
        <v>7.4999999999999997E-2</v>
      </c>
      <c r="G4" s="44">
        <f>(B4*F4)+(C4*F4)+(D4*F4)</f>
        <v>0.15</v>
      </c>
      <c r="H4" s="39"/>
      <c r="I4" s="39"/>
      <c r="J4" s="39"/>
      <c r="K4" s="39"/>
      <c r="L4" s="39"/>
      <c r="M4" s="39"/>
      <c r="N4" s="39"/>
      <c r="O4" s="39"/>
      <c r="P4" s="39"/>
      <c r="Q4" s="39"/>
      <c r="R4" s="39"/>
      <c r="S4" s="39"/>
      <c r="T4" s="39"/>
      <c r="U4" s="39"/>
      <c r="V4" s="39"/>
      <c r="W4" s="39"/>
      <c r="X4" s="39"/>
      <c r="Y4" s="39"/>
      <c r="Z4" s="39"/>
    </row>
    <row r="5" spans="1:26" ht="123.95">
      <c r="A5" s="47"/>
      <c r="B5" s="46"/>
      <c r="C5" s="136" t="s">
        <v>289</v>
      </c>
      <c r="D5" s="46"/>
      <c r="E5" s="44"/>
      <c r="F5" s="76"/>
      <c r="G5" s="44"/>
      <c r="H5" s="39"/>
      <c r="I5" s="39"/>
      <c r="J5" s="39"/>
      <c r="K5" s="39"/>
      <c r="L5" s="39"/>
      <c r="M5" s="39"/>
      <c r="N5" s="39"/>
      <c r="O5" s="39"/>
      <c r="P5" s="39"/>
      <c r="Q5" s="39"/>
      <c r="R5" s="39"/>
      <c r="S5" s="39"/>
      <c r="T5" s="39"/>
      <c r="U5" s="39"/>
      <c r="V5" s="39"/>
      <c r="W5" s="39"/>
      <c r="X5" s="39"/>
      <c r="Y5" s="39"/>
      <c r="Z5" s="39"/>
    </row>
    <row r="6" spans="1:26" ht="15.6">
      <c r="A6" s="47" t="s">
        <v>290</v>
      </c>
      <c r="B6" s="42">
        <v>1</v>
      </c>
      <c r="C6" s="42"/>
      <c r="D6" s="42"/>
      <c r="E6" s="44">
        <f>SUM(B6:D6)</f>
        <v>1</v>
      </c>
      <c r="F6" s="90">
        <v>7.4999999999999997E-2</v>
      </c>
      <c r="G6" s="44">
        <f>(B6*F6)+(C6*F6)+(D6*F6)</f>
        <v>7.4999999999999997E-2</v>
      </c>
      <c r="H6" s="39"/>
      <c r="I6" s="39"/>
      <c r="J6" s="39"/>
      <c r="K6" s="39"/>
      <c r="L6" s="39"/>
      <c r="M6" s="39"/>
      <c r="N6" s="39"/>
      <c r="O6" s="39"/>
      <c r="P6" s="39"/>
      <c r="Q6" s="39"/>
      <c r="R6" s="39"/>
      <c r="S6" s="39"/>
      <c r="T6" s="39"/>
      <c r="U6" s="39"/>
      <c r="V6" s="39"/>
      <c r="W6" s="39"/>
      <c r="X6" s="39"/>
      <c r="Y6" s="39"/>
      <c r="Z6" s="39"/>
    </row>
    <row r="7" spans="1:26" ht="155.1">
      <c r="A7" s="47"/>
      <c r="B7" s="34" t="s">
        <v>291</v>
      </c>
      <c r="D7" s="42"/>
      <c r="E7" s="44"/>
      <c r="F7" s="76"/>
      <c r="G7" s="44"/>
      <c r="H7" s="39"/>
      <c r="I7" s="39"/>
      <c r="J7" s="39"/>
      <c r="K7" s="39"/>
      <c r="L7" s="39"/>
      <c r="M7" s="39"/>
      <c r="N7" s="39"/>
      <c r="O7" s="39"/>
      <c r="P7" s="39"/>
      <c r="Q7" s="39"/>
      <c r="R7" s="39"/>
      <c r="S7" s="39"/>
      <c r="T7" s="39"/>
      <c r="U7" s="39"/>
      <c r="V7" s="39"/>
      <c r="W7" s="39"/>
      <c r="X7" s="39"/>
      <c r="Y7" s="39"/>
      <c r="Z7" s="39"/>
    </row>
    <row r="8" spans="1:26" ht="46.5">
      <c r="A8" s="40" t="s">
        <v>292</v>
      </c>
      <c r="B8" s="46">
        <v>0</v>
      </c>
      <c r="C8" s="46"/>
      <c r="D8" s="46"/>
      <c r="E8" s="91">
        <f>SUM(B8:D8)</f>
        <v>0</v>
      </c>
      <c r="F8" s="73">
        <v>0.15</v>
      </c>
      <c r="G8" s="44">
        <f>(B8*F8)+(C8*F8)+(D8*F8)</f>
        <v>0</v>
      </c>
      <c r="H8" s="39"/>
      <c r="I8" s="39"/>
      <c r="J8" s="39"/>
      <c r="K8" s="39"/>
      <c r="L8" s="39"/>
      <c r="M8" s="39"/>
      <c r="N8" s="39"/>
      <c r="O8" s="39"/>
      <c r="P8" s="39"/>
      <c r="Q8" s="39"/>
      <c r="R8" s="39"/>
      <c r="S8" s="39"/>
      <c r="T8" s="39"/>
      <c r="U8" s="39"/>
      <c r="V8" s="39"/>
      <c r="W8" s="39"/>
      <c r="X8" s="39"/>
      <c r="Y8" s="39"/>
      <c r="Z8" s="39"/>
    </row>
    <row r="9" spans="1:26" ht="15.6">
      <c r="A9" s="40"/>
      <c r="B9" s="46" t="s">
        <v>35</v>
      </c>
      <c r="C9" s="46"/>
      <c r="D9" s="46"/>
      <c r="E9" s="91"/>
      <c r="F9" s="92"/>
      <c r="G9" s="44"/>
      <c r="H9" s="39"/>
      <c r="I9" s="39"/>
      <c r="J9" s="39"/>
      <c r="K9" s="39"/>
      <c r="L9" s="39"/>
      <c r="M9" s="39"/>
      <c r="N9" s="39"/>
      <c r="O9" s="39"/>
      <c r="P9" s="39"/>
      <c r="Q9" s="39"/>
      <c r="R9" s="39"/>
      <c r="S9" s="39"/>
      <c r="T9" s="39"/>
      <c r="U9" s="39"/>
      <c r="V9" s="39"/>
      <c r="W9" s="39"/>
      <c r="X9" s="39"/>
      <c r="Y9" s="39"/>
      <c r="Z9" s="39"/>
    </row>
    <row r="10" spans="1:26" ht="46.5">
      <c r="A10" s="40" t="s">
        <v>293</v>
      </c>
      <c r="B10" s="42">
        <v>0</v>
      </c>
      <c r="C10" s="42"/>
      <c r="D10" s="42"/>
      <c r="E10" s="91">
        <f>SUM(B10:D10)</f>
        <v>0</v>
      </c>
      <c r="F10" s="73">
        <v>0.1</v>
      </c>
      <c r="G10" s="44">
        <f>(B10*F10)+(C10*F10)+(D10*F10)</f>
        <v>0</v>
      </c>
      <c r="H10" s="39"/>
      <c r="I10" s="39"/>
      <c r="J10" s="39"/>
      <c r="K10" s="39"/>
      <c r="L10" s="39"/>
      <c r="M10" s="39"/>
      <c r="N10" s="39"/>
      <c r="O10" s="39"/>
      <c r="P10" s="39"/>
      <c r="Q10" s="39"/>
      <c r="R10" s="39"/>
      <c r="S10" s="39"/>
      <c r="T10" s="39"/>
      <c r="U10" s="39"/>
      <c r="V10" s="39"/>
      <c r="W10" s="39"/>
      <c r="X10" s="39"/>
      <c r="Y10" s="39"/>
      <c r="Z10" s="39"/>
    </row>
    <row r="11" spans="1:26" ht="15.6">
      <c r="A11" s="40"/>
      <c r="B11" s="42" t="s">
        <v>35</v>
      </c>
      <c r="C11" s="42"/>
      <c r="D11" s="42"/>
      <c r="E11" s="91"/>
      <c r="F11" s="92"/>
      <c r="G11" s="44"/>
      <c r="H11" s="39"/>
      <c r="I11" s="39"/>
      <c r="J11" s="39"/>
      <c r="K11" s="39"/>
      <c r="L11" s="39"/>
      <c r="M11" s="39"/>
      <c r="N11" s="39"/>
      <c r="O11" s="39"/>
      <c r="P11" s="39"/>
      <c r="Q11" s="39"/>
      <c r="R11" s="39"/>
      <c r="S11" s="39"/>
      <c r="T11" s="39"/>
      <c r="U11" s="39"/>
      <c r="V11" s="39"/>
      <c r="W11" s="39"/>
      <c r="X11" s="39"/>
      <c r="Y11" s="39"/>
      <c r="Z11" s="39"/>
    </row>
    <row r="12" spans="1:26" ht="30.95">
      <c r="A12" s="40" t="s">
        <v>294</v>
      </c>
      <c r="B12" s="46">
        <v>0.5</v>
      </c>
      <c r="C12" s="46"/>
      <c r="D12" s="46"/>
      <c r="E12" s="91">
        <f>SUM(B12:D12)</f>
        <v>0.5</v>
      </c>
      <c r="F12" s="73">
        <v>0.1</v>
      </c>
      <c r="G12" s="44">
        <f>(B12*F12)+(C12*F12)+(D12*F12)</f>
        <v>0.05</v>
      </c>
      <c r="H12" s="39"/>
      <c r="I12" s="39"/>
      <c r="J12" s="39"/>
      <c r="K12" s="39"/>
      <c r="L12" s="39"/>
      <c r="M12" s="39"/>
      <c r="N12" s="39"/>
      <c r="O12" s="39"/>
      <c r="P12" s="39"/>
      <c r="Q12" s="39"/>
      <c r="R12" s="39"/>
      <c r="S12" s="39"/>
      <c r="T12" s="39"/>
      <c r="U12" s="39"/>
      <c r="V12" s="39"/>
      <c r="W12" s="39"/>
      <c r="X12" s="39"/>
      <c r="Y12" s="39"/>
      <c r="Z12" s="39"/>
    </row>
    <row r="13" spans="1:26" ht="170.45">
      <c r="A13" s="40"/>
      <c r="B13" s="136" t="s">
        <v>295</v>
      </c>
      <c r="C13" s="46"/>
      <c r="D13" s="46"/>
      <c r="E13" s="91"/>
      <c r="F13" s="92"/>
      <c r="G13" s="44"/>
      <c r="H13" s="39"/>
      <c r="I13" s="39"/>
      <c r="J13" s="39"/>
      <c r="K13" s="39"/>
      <c r="L13" s="39"/>
      <c r="M13" s="39"/>
      <c r="N13" s="39"/>
      <c r="O13" s="39"/>
      <c r="P13" s="39"/>
      <c r="Q13" s="39"/>
      <c r="R13" s="39"/>
      <c r="S13" s="39"/>
      <c r="T13" s="39"/>
      <c r="U13" s="39"/>
      <c r="V13" s="39"/>
      <c r="W13" s="39"/>
      <c r="X13" s="39"/>
      <c r="Y13" s="39"/>
      <c r="Z13" s="39"/>
    </row>
    <row r="14" spans="1:26" ht="30.95">
      <c r="A14" s="40" t="s">
        <v>296</v>
      </c>
      <c r="B14" s="42">
        <v>0</v>
      </c>
      <c r="C14" s="42"/>
      <c r="D14" s="42"/>
      <c r="E14" s="91">
        <f>SUM(B14:D14)</f>
        <v>0</v>
      </c>
      <c r="F14" s="73">
        <v>0.1</v>
      </c>
      <c r="G14" s="44">
        <f>(B14*F14)+(C14*F14)+(D14*F14)</f>
        <v>0</v>
      </c>
      <c r="H14" s="39"/>
      <c r="I14" s="39"/>
      <c r="J14" s="39"/>
      <c r="K14" s="39"/>
      <c r="L14" s="39"/>
      <c r="M14" s="39"/>
      <c r="N14" s="39"/>
      <c r="O14" s="39"/>
      <c r="P14" s="39"/>
      <c r="Q14" s="39"/>
      <c r="R14" s="39"/>
      <c r="S14" s="39"/>
      <c r="T14" s="39"/>
      <c r="U14" s="39"/>
      <c r="V14" s="39"/>
      <c r="W14" s="39"/>
      <c r="X14" s="39"/>
      <c r="Y14" s="39"/>
      <c r="Z14" s="39"/>
    </row>
    <row r="15" spans="1:26" ht="402.95">
      <c r="A15" s="47"/>
      <c r="B15" s="34"/>
      <c r="C15" s="34" t="s">
        <v>297</v>
      </c>
      <c r="D15" s="42"/>
      <c r="E15" s="44"/>
      <c r="F15" s="76"/>
      <c r="G15" s="44"/>
      <c r="H15" s="39"/>
      <c r="I15" s="39"/>
      <c r="J15" s="39"/>
      <c r="K15" s="39"/>
      <c r="L15" s="39"/>
      <c r="M15" s="39"/>
      <c r="N15" s="39"/>
      <c r="O15" s="39"/>
      <c r="P15" s="39"/>
      <c r="Q15" s="39"/>
      <c r="R15" s="39"/>
      <c r="S15" s="39"/>
      <c r="T15" s="39"/>
      <c r="U15" s="39"/>
      <c r="V15" s="39"/>
      <c r="W15" s="39"/>
      <c r="X15" s="39"/>
      <c r="Y15" s="39"/>
      <c r="Z15" s="39"/>
    </row>
    <row r="16" spans="1:26" ht="30.95">
      <c r="A16" s="40" t="s">
        <v>298</v>
      </c>
      <c r="B16" s="46">
        <v>0</v>
      </c>
      <c r="C16" s="46"/>
      <c r="D16" s="46"/>
      <c r="E16" s="91">
        <f>SUM(B16:D16)</f>
        <v>0</v>
      </c>
      <c r="F16" s="73">
        <v>0.1</v>
      </c>
      <c r="G16" s="44">
        <f>(B16*F16)+(C16*F16)+(D16*F16)</f>
        <v>0</v>
      </c>
      <c r="H16" s="39"/>
      <c r="I16" s="39"/>
      <c r="J16" s="39"/>
      <c r="K16" s="39"/>
      <c r="L16" s="39"/>
      <c r="M16" s="39"/>
      <c r="N16" s="39"/>
      <c r="O16" s="39"/>
      <c r="P16" s="39"/>
      <c r="Q16" s="39"/>
      <c r="R16" s="39"/>
      <c r="S16" s="39"/>
      <c r="T16" s="39"/>
      <c r="U16" s="39"/>
      <c r="V16" s="39"/>
      <c r="W16" s="39"/>
      <c r="X16" s="39"/>
      <c r="Y16" s="39"/>
      <c r="Z16" s="39"/>
    </row>
    <row r="17" spans="1:26" ht="15.6">
      <c r="A17" s="47"/>
      <c r="B17" s="46" t="s">
        <v>299</v>
      </c>
      <c r="C17" s="46"/>
      <c r="D17" s="46"/>
      <c r="E17" s="44"/>
      <c r="F17" s="76"/>
      <c r="G17" s="44"/>
      <c r="H17" s="39"/>
      <c r="I17" s="39"/>
      <c r="J17" s="39"/>
      <c r="K17" s="39"/>
      <c r="L17" s="39"/>
      <c r="M17" s="39"/>
      <c r="N17" s="39"/>
      <c r="O17" s="39"/>
      <c r="P17" s="39"/>
      <c r="Q17" s="39"/>
      <c r="R17" s="39"/>
      <c r="S17" s="39"/>
      <c r="T17" s="39"/>
      <c r="U17" s="39"/>
      <c r="V17" s="39"/>
      <c r="W17" s="39"/>
      <c r="X17" s="39"/>
      <c r="Y17" s="39"/>
      <c r="Z17" s="39"/>
    </row>
    <row r="18" spans="1:26" ht="46.5">
      <c r="A18" s="40" t="s">
        <v>300</v>
      </c>
      <c r="B18" s="42"/>
      <c r="C18" s="42">
        <v>5</v>
      </c>
      <c r="D18" s="42"/>
      <c r="E18" s="91">
        <f>SUM(B18:D18)</f>
        <v>5</v>
      </c>
      <c r="F18" s="73">
        <v>0.08</v>
      </c>
      <c r="G18" s="44">
        <f>(B18*F18)+(C18*F18)+(D18*F18)</f>
        <v>0.4</v>
      </c>
      <c r="H18" s="39"/>
      <c r="I18" s="39"/>
      <c r="J18" s="39"/>
      <c r="K18" s="39"/>
      <c r="L18" s="39"/>
      <c r="M18" s="39"/>
      <c r="N18" s="39"/>
      <c r="O18" s="39"/>
      <c r="P18" s="39"/>
      <c r="Q18" s="39"/>
      <c r="R18" s="39"/>
      <c r="S18" s="39"/>
      <c r="T18" s="39"/>
      <c r="U18" s="39"/>
      <c r="V18" s="39"/>
      <c r="W18" s="39"/>
      <c r="X18" s="39"/>
      <c r="Y18" s="39"/>
      <c r="Z18" s="39"/>
    </row>
    <row r="19" spans="1:26" ht="108.6">
      <c r="A19" s="47"/>
      <c r="B19" s="42"/>
      <c r="C19" s="34" t="s">
        <v>301</v>
      </c>
      <c r="D19" s="42"/>
      <c r="E19" s="44"/>
      <c r="F19" s="76"/>
      <c r="G19" s="44"/>
      <c r="H19" s="39"/>
      <c r="I19" s="39"/>
      <c r="J19" s="39"/>
      <c r="K19" s="39"/>
      <c r="L19" s="39"/>
      <c r="M19" s="39"/>
      <c r="N19" s="39"/>
      <c r="O19" s="39"/>
      <c r="P19" s="39"/>
      <c r="Q19" s="39"/>
      <c r="R19" s="39"/>
      <c r="S19" s="39"/>
      <c r="T19" s="39"/>
      <c r="U19" s="39"/>
      <c r="V19" s="39"/>
      <c r="W19" s="39"/>
      <c r="X19" s="39"/>
      <c r="Y19" s="39"/>
      <c r="Z19" s="39"/>
    </row>
    <row r="20" spans="1:26" ht="46.5">
      <c r="A20" s="40" t="s">
        <v>302</v>
      </c>
      <c r="B20" s="46">
        <v>0</v>
      </c>
      <c r="C20" s="46"/>
      <c r="D20" s="46"/>
      <c r="E20" s="91">
        <f>SUM(B20:D20)</f>
        <v>0</v>
      </c>
      <c r="F20" s="73">
        <v>7.0000000000000007E-2</v>
      </c>
      <c r="G20" s="44">
        <f>(B20*F20)+(C20*F20)+(D20*F20)</f>
        <v>0</v>
      </c>
      <c r="H20" s="39"/>
      <c r="I20" s="39"/>
      <c r="J20" s="39"/>
      <c r="K20" s="39"/>
      <c r="L20" s="39"/>
      <c r="M20" s="39"/>
      <c r="N20" s="39"/>
      <c r="O20" s="39"/>
      <c r="P20" s="39"/>
      <c r="Q20" s="39"/>
      <c r="R20" s="39"/>
      <c r="S20" s="39"/>
      <c r="T20" s="39"/>
      <c r="U20" s="39"/>
      <c r="V20" s="39"/>
      <c r="W20" s="39"/>
      <c r="X20" s="39"/>
      <c r="Y20" s="39"/>
      <c r="Z20" s="39"/>
    </row>
    <row r="21" spans="1:26" ht="15.6">
      <c r="A21" s="47"/>
      <c r="B21" s="46" t="s">
        <v>303</v>
      </c>
      <c r="C21" s="46"/>
      <c r="D21" s="46"/>
      <c r="E21" s="44"/>
      <c r="F21" s="53"/>
      <c r="G21" s="44"/>
      <c r="H21" s="39"/>
      <c r="I21" s="39"/>
      <c r="J21" s="39"/>
      <c r="K21" s="39"/>
      <c r="L21" s="39"/>
      <c r="M21" s="39"/>
      <c r="N21" s="39"/>
      <c r="O21" s="39"/>
      <c r="P21" s="39"/>
      <c r="Q21" s="39"/>
      <c r="R21" s="39"/>
      <c r="S21" s="39"/>
      <c r="T21" s="39"/>
      <c r="U21" s="39"/>
      <c r="V21" s="39"/>
      <c r="W21" s="39"/>
      <c r="X21" s="39"/>
      <c r="Y21" s="39"/>
      <c r="Z21" s="39"/>
    </row>
    <row r="22" spans="1:26" ht="15.75" customHeight="1">
      <c r="A22" s="39"/>
      <c r="B22" s="39"/>
      <c r="C22" s="39"/>
      <c r="D22" s="39"/>
      <c r="E22" s="77" t="s">
        <v>83</v>
      </c>
      <c r="F22" s="93"/>
      <c r="G22" s="128">
        <f>SUM(G2:G21)</f>
        <v>2.0249999999999999</v>
      </c>
      <c r="H22" s="39" t="s">
        <v>160</v>
      </c>
      <c r="I22" s="39"/>
      <c r="J22" s="39"/>
      <c r="K22" s="39"/>
      <c r="L22" s="39"/>
      <c r="M22" s="39"/>
      <c r="N22" s="39"/>
      <c r="O22" s="39"/>
      <c r="P22" s="39"/>
      <c r="Q22" s="39"/>
      <c r="R22" s="39"/>
      <c r="S22" s="39"/>
      <c r="T22" s="39"/>
      <c r="U22" s="39"/>
      <c r="V22" s="39"/>
      <c r="W22" s="39"/>
      <c r="X22" s="39"/>
      <c r="Y22" s="39"/>
      <c r="Z22" s="39"/>
    </row>
    <row r="23" spans="1:26" ht="15.75" customHeight="1">
      <c r="A23" s="52"/>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5.7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ht="15.7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5.7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5.7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5.7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5.7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5.7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5.7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5.7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5.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5.7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5.7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5.7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5.7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5.7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5.7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5.7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5.7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5.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5.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5.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5.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5.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5.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5.7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5.7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5.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5.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5.7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5.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5.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5.7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5.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5.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5.7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5.7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5.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5.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5.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5.7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5.7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5.7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5.7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5.7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5.7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5.7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5.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5.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5.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5.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5.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5.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5.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5.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5.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5.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5.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5.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5.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5.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5.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5.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5.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5.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5.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5.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5.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5.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5.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5.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5.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5.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5.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5.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5.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5.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5.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5.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5.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5.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5.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5.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5.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5.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5.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5.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5.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5.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5.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5.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5.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5.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5.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5.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5.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5.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5.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5.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5.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5.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5.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5.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5.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5.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5.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5.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5.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5.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5.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5.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5.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5.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5.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5.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5.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5.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5.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5.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5.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5.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5.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5.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5.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5.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5.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5.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5.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5.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5.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5.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5.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5.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5.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5.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5.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5.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5.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5.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5.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5.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5.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5.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5.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5.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5.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5.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5.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5.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5.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5.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5.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5.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5.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5.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5.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5.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5.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5.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5.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5.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5.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5.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5.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5.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5.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5.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5.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5.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5.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pageMargins left="0.7" right="0.7" top="0.3" bottom="0.3" header="0" footer="0"/>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topLeftCell="A17" zoomScale="90" zoomScaleNormal="90" workbookViewId="0">
      <selection activeCell="G19" sqref="G19"/>
    </sheetView>
  </sheetViews>
  <sheetFormatPr defaultColWidth="11.25" defaultRowHeight="15" customHeight="1"/>
  <cols>
    <col min="1" max="1" width="63.625" customWidth="1"/>
    <col min="2" max="4" width="24.625" customWidth="1"/>
    <col min="5" max="7" width="16.375" customWidth="1"/>
    <col min="8" max="8" width="16.25" customWidth="1"/>
    <col min="9" max="20" width="10.625" customWidth="1"/>
    <col min="21" max="26" width="8.625" customWidth="1"/>
  </cols>
  <sheetData>
    <row r="1" spans="1:26" ht="15.75" customHeight="1">
      <c r="A1" s="123"/>
      <c r="B1" s="150" t="s">
        <v>304</v>
      </c>
      <c r="C1" s="158"/>
      <c r="D1" s="158"/>
      <c r="E1" s="123"/>
      <c r="F1" s="123"/>
      <c r="G1" s="123"/>
      <c r="H1" s="39"/>
      <c r="I1" s="39"/>
      <c r="J1" s="39"/>
      <c r="K1" s="39"/>
      <c r="L1" s="39"/>
      <c r="M1" s="39"/>
      <c r="N1" s="39"/>
      <c r="O1" s="39"/>
      <c r="P1" s="39"/>
      <c r="Q1" s="39"/>
      <c r="R1" s="39"/>
      <c r="S1" s="39"/>
      <c r="T1" s="39"/>
      <c r="U1" s="39"/>
      <c r="V1" s="39"/>
      <c r="W1" s="39"/>
      <c r="X1" s="39"/>
      <c r="Y1" s="39"/>
      <c r="Z1" s="39"/>
    </row>
    <row r="2" spans="1:26" ht="95.45" customHeight="1">
      <c r="A2" s="16" t="s">
        <v>305</v>
      </c>
      <c r="B2" s="40" t="s">
        <v>306</v>
      </c>
      <c r="C2" s="40" t="s">
        <v>307</v>
      </c>
      <c r="D2" s="40" t="s">
        <v>308</v>
      </c>
      <c r="E2" s="33" t="s">
        <v>159</v>
      </c>
      <c r="F2" s="33" t="s">
        <v>24</v>
      </c>
      <c r="G2" s="33" t="s">
        <v>25</v>
      </c>
      <c r="H2" s="39"/>
      <c r="I2" s="39"/>
      <c r="J2" s="39"/>
      <c r="K2" s="39"/>
      <c r="L2" s="39"/>
      <c r="M2" s="39"/>
      <c r="N2" s="39"/>
      <c r="O2" s="39"/>
      <c r="P2" s="39"/>
      <c r="Q2" s="39"/>
      <c r="R2" s="39"/>
      <c r="S2" s="39"/>
      <c r="T2" s="39"/>
      <c r="U2" s="39"/>
      <c r="V2" s="39"/>
      <c r="W2" s="39"/>
      <c r="X2" s="39"/>
      <c r="Y2" s="39"/>
      <c r="Z2" s="39"/>
    </row>
    <row r="3" spans="1:26" s="110" customFormat="1" ht="32.1" customHeight="1">
      <c r="A3" s="106" t="s">
        <v>309</v>
      </c>
      <c r="B3" s="107">
        <v>0</v>
      </c>
      <c r="C3" s="107"/>
      <c r="D3" s="107"/>
      <c r="E3" s="108">
        <f>SUM(B3:D3)</f>
        <v>0</v>
      </c>
      <c r="F3" s="109">
        <v>-0.15</v>
      </c>
      <c r="G3" s="108">
        <f>(B3*F3)+(C3*F3)+(D3*F3)</f>
        <v>0</v>
      </c>
      <c r="T3" s="110">
        <v>-2</v>
      </c>
    </row>
    <row r="4" spans="1:26" s="110" customFormat="1" ht="32.1" customHeight="1">
      <c r="A4" s="106"/>
      <c r="B4" s="107"/>
      <c r="C4" s="107"/>
      <c r="D4" s="107"/>
      <c r="E4" s="108"/>
      <c r="F4" s="109"/>
      <c r="G4" s="108"/>
    </row>
    <row r="5" spans="1:26" s="110" customFormat="1" ht="32.1" customHeight="1">
      <c r="A5" s="106" t="s">
        <v>310</v>
      </c>
      <c r="B5" s="111">
        <v>0</v>
      </c>
      <c r="C5" s="111"/>
      <c r="D5" s="111"/>
      <c r="E5" s="108">
        <f t="shared" ref="E5:E13" si="0">SUM(B5:D5)</f>
        <v>0</v>
      </c>
      <c r="F5" s="109">
        <v>-0.2</v>
      </c>
      <c r="G5" s="108">
        <f>(B5*F5)+(C5*F5)+(D5*F5)</f>
        <v>0</v>
      </c>
    </row>
    <row r="6" spans="1:26" s="110" customFormat="1" ht="32.1" customHeight="1">
      <c r="A6" s="106"/>
      <c r="B6" s="111"/>
      <c r="C6" s="111"/>
      <c r="D6" s="111"/>
      <c r="E6" s="108"/>
      <c r="F6" s="109"/>
      <c r="G6" s="108"/>
    </row>
    <row r="7" spans="1:26" s="110" customFormat="1" ht="32.1" customHeight="1">
      <c r="A7" s="112" t="s">
        <v>311</v>
      </c>
      <c r="B7" s="107">
        <v>0</v>
      </c>
      <c r="C7" s="107"/>
      <c r="D7" s="107"/>
      <c r="E7" s="108">
        <f t="shared" si="0"/>
        <v>0</v>
      </c>
      <c r="F7" s="109">
        <v>-0.2</v>
      </c>
      <c r="G7" s="108">
        <f>(B7*F7)+(C7*F7)+(D7*F7)</f>
        <v>0</v>
      </c>
    </row>
    <row r="8" spans="1:26" s="110" customFormat="1" ht="32.1" customHeight="1">
      <c r="A8" s="106"/>
      <c r="B8" s="107"/>
      <c r="C8" s="107"/>
      <c r="D8" s="107"/>
      <c r="E8" s="108"/>
      <c r="F8" s="109"/>
      <c r="G8" s="108"/>
    </row>
    <row r="9" spans="1:26" s="110" customFormat="1" ht="32.1" customHeight="1">
      <c r="A9" s="112" t="s">
        <v>312</v>
      </c>
      <c r="B9" s="111">
        <v>0</v>
      </c>
      <c r="C9" s="111"/>
      <c r="D9" s="111"/>
      <c r="E9" s="108">
        <f t="shared" si="0"/>
        <v>0</v>
      </c>
      <c r="F9" s="113">
        <v>-0.1</v>
      </c>
      <c r="G9" s="108">
        <f>(B9*F9)+(C9*F9)+(D9*F9)</f>
        <v>0</v>
      </c>
    </row>
    <row r="10" spans="1:26" s="110" customFormat="1" ht="32.1" customHeight="1">
      <c r="A10" s="112"/>
      <c r="B10" s="111"/>
      <c r="C10" s="111"/>
      <c r="D10" s="111"/>
      <c r="E10" s="108"/>
      <c r="F10" s="113"/>
      <c r="G10" s="108"/>
    </row>
    <row r="11" spans="1:26" s="110" customFormat="1" ht="32.1" customHeight="1">
      <c r="A11" s="112" t="s">
        <v>313</v>
      </c>
      <c r="B11" s="107"/>
      <c r="C11" s="107"/>
      <c r="D11" s="107">
        <v>2</v>
      </c>
      <c r="E11" s="108">
        <f t="shared" si="0"/>
        <v>2</v>
      </c>
      <c r="F11" s="113">
        <v>-0.1</v>
      </c>
      <c r="G11" s="108">
        <f>(B11*F11)+(C11*F11)+(D11*F11)</f>
        <v>-0.2</v>
      </c>
    </row>
    <row r="12" spans="1:26" s="110" customFormat="1" ht="32.1" customHeight="1">
      <c r="A12" s="106"/>
      <c r="B12" s="107"/>
      <c r="C12" s="107"/>
      <c r="D12" s="107"/>
      <c r="E12" s="108"/>
      <c r="F12" s="109"/>
      <c r="G12" s="108"/>
    </row>
    <row r="13" spans="1:26" s="110" customFormat="1" ht="32.1" customHeight="1">
      <c r="A13" s="112" t="s">
        <v>314</v>
      </c>
      <c r="B13" s="111">
        <v>0</v>
      </c>
      <c r="C13" s="111"/>
      <c r="D13" s="111"/>
      <c r="E13" s="108">
        <f t="shared" si="0"/>
        <v>0</v>
      </c>
      <c r="F13" s="113">
        <v>-0.1</v>
      </c>
      <c r="G13" s="108">
        <f>(B13*F13)+(C13*F13)+(D13*F13)</f>
        <v>0</v>
      </c>
    </row>
    <row r="14" spans="1:26" s="110" customFormat="1" ht="32.1" customHeight="1">
      <c r="A14" s="112"/>
      <c r="B14" s="111"/>
      <c r="C14" s="111"/>
      <c r="D14" s="111"/>
      <c r="E14" s="108"/>
      <c r="F14" s="113"/>
      <c r="G14" s="108"/>
    </row>
    <row r="15" spans="1:26" s="110" customFormat="1" ht="32.1" customHeight="1">
      <c r="A15" s="112" t="s">
        <v>315</v>
      </c>
      <c r="B15" s="107">
        <v>0</v>
      </c>
      <c r="C15" s="107"/>
      <c r="D15" s="107"/>
      <c r="E15" s="108">
        <f t="shared" ref="E15" si="1">SUM(B15:D15)</f>
        <v>0</v>
      </c>
      <c r="F15" s="113">
        <v>-0.1</v>
      </c>
      <c r="G15" s="108">
        <f>(B15*F15)+(C15*F15)+(D15*F15)</f>
        <v>0</v>
      </c>
    </row>
    <row r="16" spans="1:26" s="110" customFormat="1" ht="32.1" customHeight="1">
      <c r="A16" s="106"/>
      <c r="B16" s="107"/>
      <c r="C16" s="107"/>
      <c r="D16" s="107"/>
      <c r="E16" s="108"/>
      <c r="F16" s="109"/>
      <c r="G16" s="108"/>
    </row>
    <row r="17" spans="1:26" s="110" customFormat="1" ht="44.45" customHeight="1">
      <c r="A17" s="112" t="s">
        <v>316</v>
      </c>
      <c r="B17" s="111">
        <v>0</v>
      </c>
      <c r="C17" s="111"/>
      <c r="D17" s="111"/>
      <c r="E17" s="108">
        <f t="shared" ref="E17" si="2">SUM(B17:D17)</f>
        <v>0</v>
      </c>
      <c r="F17" s="113">
        <v>-0.05</v>
      </c>
      <c r="G17" s="108">
        <f>(B17*F17)+(C17*F17)+(D17*F17)</f>
        <v>0</v>
      </c>
    </row>
    <row r="18" spans="1:26" s="110" customFormat="1" ht="32.1" customHeight="1">
      <c r="A18" s="112"/>
      <c r="B18" s="111"/>
      <c r="C18" s="111"/>
      <c r="D18" s="111"/>
      <c r="E18" s="108"/>
      <c r="F18" s="113"/>
      <c r="G18" s="108"/>
    </row>
    <row r="19" spans="1:26" s="110" customFormat="1" ht="15.6">
      <c r="A19" s="114"/>
      <c r="E19" s="115" t="s">
        <v>83</v>
      </c>
      <c r="F19" s="109">
        <f>SUM(F3:F18)</f>
        <v>-1</v>
      </c>
      <c r="G19" s="116">
        <f>SUM(G3:G18)</f>
        <v>-0.2</v>
      </c>
      <c r="H19" s="110" t="s">
        <v>317</v>
      </c>
    </row>
    <row r="20" spans="1:26" ht="15.75"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15.7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15.7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15.7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5.7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ht="15.7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5.7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5.7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5.7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5.7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5.7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5.7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5.7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5.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5.7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5.7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5.7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5.7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5.7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5.7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5.7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5.7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5.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5.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5.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5.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5.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5.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5.7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5.7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5.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5.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5.7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5.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5.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5.7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5.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5.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5.7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5.7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5.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5.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5.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5.7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5.7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5.7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5.7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5.7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5.7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5.7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5.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5.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5.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5.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5.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5.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5.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5.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5.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5.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5.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5.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5.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5.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5.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5.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5.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5.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5.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5.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5.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5.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5.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5.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5.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5.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5.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5.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5.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5.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5.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5.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5.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5.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5.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5.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5.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5.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5.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5.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5.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5.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5.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5.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5.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5.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5.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5.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5.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5.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5.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5.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5.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5.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5.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5.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5.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5.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5.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5.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5.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5.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5.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5.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5.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5.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5.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5.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5.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5.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5.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5.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5.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5.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5.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5.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5.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5.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5.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5.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5.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5.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5.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5.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5.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5.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5.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5.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5.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5.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5.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5.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5.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5.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5.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5.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5.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5.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5.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5.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5.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5.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5.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5.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5.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5.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5.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5.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5.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5.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5.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5.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5.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5.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5.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5.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5.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5.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5.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5.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5.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5.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5.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1">
    <mergeCell ref="B1:D1"/>
  </mergeCells>
  <pageMargins left="0.7" right="0.7" top="0.3" bottom="0.3"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Ana Carolina Tesch Benincá</cp:lastModifiedBy>
  <cp:revision/>
  <dcterms:created xsi:type="dcterms:W3CDTF">2024-12-11T12:33:34Z</dcterms:created>
  <dcterms:modified xsi:type="dcterms:W3CDTF">2025-02-11T01:12:10Z</dcterms:modified>
  <cp:category/>
  <cp:contentStatus/>
</cp:coreProperties>
</file>